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G:\ESC Backup 11-10-17\Clients 7-3-17 backup\WorkWell\2021 Revision\ERGOM\Case Studies\Oil Fill\"/>
    </mc:Choice>
  </mc:AlternateContent>
  <xr:revisionPtr revIDLastSave="0" documentId="13_ncr:1_{BD09EA9D-04AA-45A0-B051-2CA62CFAA06C}" xr6:coauthVersionLast="45" xr6:coauthVersionMax="45" xr10:uidLastSave="{00000000-0000-0000-0000-000000000000}"/>
  <bookViews>
    <workbookView xWindow="25080" yWindow="-120" windowWidth="25440" windowHeight="15390" xr2:uid="{00000000-000D-0000-FFFF-FFFF00000000}"/>
  </bookViews>
  <sheets>
    <sheet name="ERS" sheetId="1" r:id="rId1"/>
    <sheet name="Dropdown lists"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57" i="3" l="1"/>
  <c r="AC56" i="3"/>
  <c r="AC55" i="3"/>
  <c r="AC54" i="3"/>
  <c r="Y57" i="3"/>
  <c r="Y56" i="3"/>
  <c r="Y55" i="3"/>
  <c r="Y54" i="3"/>
  <c r="U57" i="3"/>
  <c r="U56" i="3"/>
  <c r="U55" i="3"/>
  <c r="U54" i="3"/>
  <c r="Q57" i="3"/>
  <c r="Q56" i="3"/>
  <c r="Q55" i="3"/>
  <c r="Q54" i="3"/>
  <c r="M57" i="3"/>
  <c r="M56" i="3"/>
  <c r="M55" i="3"/>
  <c r="M54" i="3"/>
  <c r="AD58" i="3" l="1"/>
  <c r="L36" i="1" s="1"/>
  <c r="V58" i="3"/>
  <c r="H36" i="1" s="1"/>
  <c r="Z58" i="3"/>
  <c r="J36" i="1" s="1"/>
  <c r="N58" i="3"/>
  <c r="D36" i="1" s="1"/>
  <c r="R58" i="3"/>
  <c r="F36" i="1" s="1"/>
  <c r="I57" i="3" l="1"/>
  <c r="I56" i="3"/>
  <c r="I55" i="3"/>
  <c r="I54" i="3"/>
  <c r="J28" i="3" l="1"/>
  <c r="J29" i="3"/>
  <c r="J30" i="3"/>
  <c r="J31" i="3"/>
  <c r="J32" i="3"/>
  <c r="J33" i="3"/>
  <c r="J34" i="3"/>
  <c r="J35" i="3"/>
  <c r="J36" i="3"/>
  <c r="J37" i="3"/>
  <c r="J38" i="3"/>
  <c r="J39" i="3"/>
  <c r="J40" i="3"/>
  <c r="J41" i="3"/>
  <c r="J42" i="3"/>
  <c r="J43" i="3"/>
  <c r="J44" i="3"/>
  <c r="J45" i="3"/>
  <c r="J46" i="3"/>
  <c r="J47" i="3"/>
  <c r="J48" i="3"/>
  <c r="J49" i="3"/>
  <c r="J27" i="3"/>
  <c r="J58" i="3" l="1"/>
  <c r="B36" i="1" s="1"/>
  <c r="J50" i="3" l="1"/>
  <c r="I51" i="1" s="1"/>
  <c r="R9" i="3"/>
  <c r="R8" i="3"/>
  <c r="R7" i="3"/>
  <c r="R6" i="3"/>
  <c r="H9" i="3"/>
  <c r="H8" i="3"/>
  <c r="H7" i="3"/>
  <c r="H6" i="3"/>
  <c r="R15" i="3"/>
  <c r="R14" i="3"/>
  <c r="R13" i="3"/>
  <c r="R12" i="3"/>
  <c r="R11" i="3"/>
  <c r="R10" i="3"/>
  <c r="P15" i="3"/>
  <c r="P14" i="3"/>
  <c r="P13" i="3"/>
  <c r="P12" i="3"/>
  <c r="P11" i="3"/>
  <c r="P10" i="3"/>
  <c r="P9" i="3"/>
  <c r="P8" i="3"/>
  <c r="P7" i="3"/>
  <c r="P6" i="3"/>
  <c r="N15" i="3"/>
  <c r="N14" i="3"/>
  <c r="N13" i="3"/>
  <c r="N12" i="3"/>
  <c r="N11" i="3"/>
  <c r="N10" i="3"/>
  <c r="N9" i="3"/>
  <c r="N8" i="3"/>
  <c r="N7" i="3"/>
  <c r="N6" i="3"/>
  <c r="L15" i="3"/>
  <c r="L14" i="3"/>
  <c r="L13" i="3"/>
  <c r="L12" i="3"/>
  <c r="L11" i="3"/>
  <c r="L10" i="3"/>
  <c r="L9" i="3"/>
  <c r="L8" i="3"/>
  <c r="L7" i="3"/>
  <c r="L6" i="3"/>
  <c r="H15" i="3"/>
  <c r="H14" i="3"/>
  <c r="H13" i="3"/>
  <c r="H12" i="3"/>
  <c r="H11" i="3"/>
  <c r="H10" i="3"/>
  <c r="J15" i="3"/>
  <c r="J14" i="3"/>
  <c r="J13" i="3"/>
  <c r="J12" i="3"/>
  <c r="J11" i="3"/>
  <c r="J10" i="3"/>
  <c r="J9" i="3"/>
  <c r="J8" i="3"/>
  <c r="J7" i="3"/>
  <c r="J6" i="3"/>
  <c r="B72" i="1" l="1"/>
  <c r="M46" i="1"/>
  <c r="L16" i="3"/>
  <c r="F30" i="1" s="1"/>
  <c r="F35" i="1" s="1"/>
  <c r="R21" i="3"/>
  <c r="Q21" i="3" s="1"/>
  <c r="H21" i="3"/>
  <c r="P16" i="3"/>
  <c r="J30" i="1" s="1"/>
  <c r="J35" i="1" s="1"/>
  <c r="N16" i="3"/>
  <c r="H30" i="1" s="1"/>
  <c r="H35" i="1" s="1"/>
  <c r="J16" i="3"/>
  <c r="D30" i="1" s="1"/>
  <c r="D35" i="1" s="1"/>
  <c r="B66" i="1" l="1"/>
  <c r="M44" i="1"/>
  <c r="B63" i="1"/>
  <c r="M43" i="1"/>
  <c r="B60" i="1"/>
  <c r="M42" i="1"/>
  <c r="B57" i="1"/>
  <c r="M41" i="1"/>
  <c r="R16" i="3"/>
  <c r="L30" i="1" s="1"/>
  <c r="G21" i="3"/>
  <c r="L35" i="1" l="1"/>
  <c r="H16" i="3"/>
  <c r="B30" i="1" s="1"/>
  <c r="B69" i="1" l="1"/>
  <c r="M45" i="1"/>
  <c r="B35" i="1"/>
  <c r="B54" i="1" l="1"/>
  <c r="M4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Gary Caple</author>
  </authors>
  <commentList>
    <comment ref="G6" authorId="0" shapeId="0" xr:uid="{00000000-0006-0000-0100-000001000000}">
      <text>
        <r>
          <rPr>
            <sz val="9"/>
            <color indexed="81"/>
            <rFont val="Tahoma"/>
            <family val="2"/>
          </rPr>
          <t xml:space="preserve">Values in this column are derived from the check boxes on page ERS and are linked to the check box with a default of "not checked"
</t>
        </r>
      </text>
    </comment>
    <comment ref="H6" authorId="0" shapeId="0" xr:uid="{00000000-0006-0000-0100-000002000000}">
      <text>
        <r>
          <rPr>
            <sz val="9"/>
            <color indexed="81"/>
            <rFont val="Tahoma"/>
            <family val="2"/>
          </rPr>
          <t xml:space="preserve">This box (column) uses in "IF" statement to assign the point risk value stated on the ERS page.  The statement looks at cell G6 which derives its value from the check box on the ERS page.  If the value in cell G6 is "true" a value of "1" is assigned to cell H6, else a value of "0" is assigned to the cell.  Values are totaled in row 16
</t>
        </r>
      </text>
    </comment>
    <comment ref="G22" authorId="0" shapeId="0" xr:uid="{00000000-0006-0000-0100-000003000000}">
      <text>
        <r>
          <rPr>
            <sz val="9"/>
            <color indexed="81"/>
            <rFont val="Tahoma"/>
            <family val="2"/>
          </rPr>
          <t>This cell uses an "IF" statement to fill in the check box in the force section.  If any head posture is checked, cell H21 totals the values.  Cell G21 will determine if any cells are checked and assign a value of "1" if one or more cells are checked to add to the risk total.  Cell 
G22 then assigns a value of "true" if G21 is equal to or greater than "1" which will place a check make in the box under head Force on the ERS page</t>
        </r>
      </text>
    </comment>
  </commentList>
</comments>
</file>

<file path=xl/sharedStrings.xml><?xml version="1.0" encoding="utf-8"?>
<sst xmlns="http://schemas.openxmlformats.org/spreadsheetml/2006/main" count="322" uniqueCount="218">
  <si>
    <t>Date:</t>
  </si>
  <si>
    <t>Company:</t>
  </si>
  <si>
    <t>Prepared by:</t>
  </si>
  <si>
    <t>STEP TWO</t>
  </si>
  <si>
    <t>Head/Neck/Eyes</t>
  </si>
  <si>
    <t>Back (Mid/Low)</t>
  </si>
  <si>
    <t>Arms/Elbows</t>
  </si>
  <si>
    <t>Hands/Wrists/Fingers</t>
  </si>
  <si>
    <t>Legs/Feet</t>
  </si>
  <si>
    <t xml:space="preserve">   Force
</t>
  </si>
  <si>
    <r>
      <t xml:space="preserve">  </t>
    </r>
    <r>
      <rPr>
        <b/>
        <sz val="11"/>
        <color theme="1"/>
        <rFont val="Calibri"/>
        <family val="2"/>
        <scheme val="minor"/>
      </rPr>
      <t xml:space="preserve">Duration
    (static)
</t>
    </r>
  </si>
  <si>
    <t xml:space="preserve">Frequency
</t>
  </si>
  <si>
    <t xml:space="preserve">   Score</t>
  </si>
  <si>
    <t>Shoulders/Upper Back</t>
  </si>
  <si>
    <t>STEP FOUR</t>
  </si>
  <si>
    <t xml:space="preserve">  1.  Head/Neck/Eyes</t>
  </si>
  <si>
    <t xml:space="preserve">  2.  Shoulders/Upper Back</t>
  </si>
  <si>
    <t xml:space="preserve">  5.  Hands/Wrists/Fingers</t>
  </si>
  <si>
    <t xml:space="preserve">  6.  Legs/Feet</t>
  </si>
  <si>
    <t xml:space="preserve">  7.  Other Factors (Step Four)</t>
  </si>
  <si>
    <t>STEP SIX</t>
  </si>
  <si>
    <t>Status</t>
  </si>
  <si>
    <t>Due Date</t>
  </si>
  <si>
    <t xml:space="preserve">Kneeling
</t>
  </si>
  <si>
    <t xml:space="preserve">Squatting
</t>
  </si>
  <si>
    <t>STEP FIVE RISK CATEGORIES</t>
  </si>
  <si>
    <t>Type of Assessment:</t>
  </si>
  <si>
    <t xml:space="preserve">  Reach behind body</t>
  </si>
  <si>
    <t>Bent sideways &gt;20°</t>
  </si>
  <si>
    <t xml:space="preserve">
Extended back &gt;20°</t>
  </si>
  <si>
    <t xml:space="preserve">
On one leg / up on toes</t>
  </si>
  <si>
    <t>Additional corrective actions if needed</t>
  </si>
  <si>
    <t>STEP SIX (Continued)</t>
  </si>
  <si>
    <t>Flexed forward &gt;20°</t>
  </si>
  <si>
    <t>Shrugged shoulders</t>
  </si>
  <si>
    <t>Hands at/above head</t>
  </si>
  <si>
    <t xml:space="preserve">
 Look down &gt;30 °</t>
  </si>
  <si>
    <t>Wrist flexed / 
extended &gt;20 °</t>
  </si>
  <si>
    <t>Wrist bent to side &gt;15°</t>
  </si>
  <si>
    <t xml:space="preserve">
 Rotated &gt;20 °</t>
  </si>
  <si>
    <t>Side bent &gt;15 °</t>
  </si>
  <si>
    <t>Yes</t>
  </si>
  <si>
    <t>No</t>
  </si>
  <si>
    <t>1. Head/ Neck/Eyes</t>
  </si>
  <si>
    <t xml:space="preserve">3. Back (Mid/ Low)
</t>
  </si>
  <si>
    <t xml:space="preserve">4. Arms / Elbows
</t>
  </si>
  <si>
    <t>5. Hands/ Wrists/ Fingers</t>
  </si>
  <si>
    <t>Updated Ergo Screen</t>
  </si>
  <si>
    <t>Initial Ergo Screen</t>
  </si>
  <si>
    <t>Not Started</t>
  </si>
  <si>
    <t>In Process</t>
  </si>
  <si>
    <t>Completed</t>
  </si>
  <si>
    <t>Responsible Person</t>
  </si>
  <si>
    <t>No Corrective Action Needed</t>
  </si>
  <si>
    <t xml:space="preserve">         0  pt: Low &lt;10 sec</t>
  </si>
  <si>
    <t xml:space="preserve">         1  pt: Med 10-45 sec</t>
  </si>
  <si>
    <t xml:space="preserve">         2  pts:  High &gt;45 sec</t>
  </si>
  <si>
    <t xml:space="preserve">         0 pt:   Low &lt;0.5/min</t>
  </si>
  <si>
    <t xml:space="preserve">        1 pt:  Med 0.5-5/min</t>
  </si>
  <si>
    <t xml:space="preserve">        2 pts:  High &gt;5/min</t>
  </si>
  <si>
    <t xml:space="preserve">        0 pt:    Light &lt;5#</t>
  </si>
  <si>
    <t xml:space="preserve">        1 pt:    Med 5#-10#</t>
  </si>
  <si>
    <t xml:space="preserve">        2 pts:   Heavy 11#-20#</t>
  </si>
  <si>
    <t xml:space="preserve">        3 pts:Very heavy &gt;20#</t>
  </si>
  <si>
    <t xml:space="preserve">         1  pt:   Med 10-45 sec</t>
  </si>
  <si>
    <t xml:space="preserve">         0 pt:    Low &lt;0.5/min</t>
  </si>
  <si>
    <t xml:space="preserve">         1 pt:   Med 0.5-5/min</t>
  </si>
  <si>
    <t xml:space="preserve">         2 pts:    High &gt;5/min</t>
  </si>
  <si>
    <t xml:space="preserve">         1  pt   Med 10-45 sec</t>
  </si>
  <si>
    <t xml:space="preserve">         0 pt:    Low &lt;0.25/min</t>
  </si>
  <si>
    <t xml:space="preserve">         1 pt: Med 0.25-3/min</t>
  </si>
  <si>
    <t xml:space="preserve">         2 pts:    High &gt;3/min</t>
  </si>
  <si>
    <t xml:space="preserve">         0 pt:     Light &lt;3#</t>
  </si>
  <si>
    <t xml:space="preserve">         1 pt:    Med 3#-8#</t>
  </si>
  <si>
    <t xml:space="preserve">         0 pt:     Light &lt;2#</t>
  </si>
  <si>
    <t xml:space="preserve">         1 pt:   Med 2#-5#</t>
  </si>
  <si>
    <r>
      <t xml:space="preserve">        1 pt: Med 
            (Head weight) 
</t>
    </r>
    <r>
      <rPr>
        <b/>
        <sz val="9"/>
        <color rgb="FFFF0000"/>
        <rFont val="Calibri"/>
        <family val="2"/>
        <scheme val="minor"/>
      </rPr>
      <t>Always select Med Force if any Head/Neck posture is selected</t>
    </r>
  </si>
  <si>
    <t>Equipment</t>
  </si>
  <si>
    <t>Fixture</t>
  </si>
  <si>
    <t>Controls</t>
  </si>
  <si>
    <t>Tools</t>
  </si>
  <si>
    <t>Workstation</t>
  </si>
  <si>
    <t>Ambient lighting too low</t>
  </si>
  <si>
    <t>Ambient lighting too high</t>
  </si>
  <si>
    <t>Chair</t>
  </si>
  <si>
    <t>Display</t>
  </si>
  <si>
    <t>Training</t>
  </si>
  <si>
    <t>Vib - tools</t>
  </si>
  <si>
    <t>Vib - body</t>
  </si>
  <si>
    <t>Tmp - cold</t>
  </si>
  <si>
    <t>Tmp - hot</t>
  </si>
  <si>
    <t>Stress-edge</t>
  </si>
  <si>
    <t>stress - surf</t>
  </si>
  <si>
    <t>equip</t>
  </si>
  <si>
    <t>tool</t>
  </si>
  <si>
    <t>controls</t>
  </si>
  <si>
    <t>wks</t>
  </si>
  <si>
    <t>chair</t>
  </si>
  <si>
    <t>display</t>
  </si>
  <si>
    <t>light - low</t>
  </si>
  <si>
    <t>light - hi</t>
  </si>
  <si>
    <t>tsk lte</t>
  </si>
  <si>
    <t>vision</t>
  </si>
  <si>
    <t>foot cont</t>
  </si>
  <si>
    <t>Total</t>
  </si>
  <si>
    <t>P/Q</t>
  </si>
  <si>
    <t>Foot support</t>
  </si>
  <si>
    <t>foot support</t>
  </si>
  <si>
    <t>WS Height</t>
  </si>
  <si>
    <t>Risk Areas Step Five</t>
  </si>
  <si>
    <t>Wrong or incorrectly used:</t>
  </si>
  <si>
    <t>St/walk</t>
  </si>
  <si>
    <t xml:space="preserve">
 Fully extended arm
</t>
  </si>
  <si>
    <t xml:space="preserve">
Look up &gt;10 °</t>
  </si>
  <si>
    <t>STEP ONE</t>
  </si>
  <si>
    <t xml:space="preserve"> ErgoSystems Ergonomics Risk Screen (ERS)</t>
  </si>
  <si>
    <r>
      <rPr>
        <b/>
        <sz val="10"/>
        <color theme="1"/>
        <rFont val="Calibri"/>
        <family val="2"/>
        <scheme val="minor"/>
      </rPr>
      <t>Contact Stress</t>
    </r>
    <r>
      <rPr>
        <sz val="10"/>
        <color theme="1"/>
        <rFont val="Calibri"/>
        <family val="2"/>
        <scheme val="minor"/>
      </rPr>
      <t xml:space="preserve"> </t>
    </r>
    <r>
      <rPr>
        <sz val="9"/>
        <color theme="1"/>
        <rFont val="Calibri"/>
        <family val="2"/>
        <scheme val="minor"/>
      </rPr>
      <t xml:space="preserve">- Hard surface pressure on body from workbench, tool   </t>
    </r>
  </si>
  <si>
    <t>Job Number:</t>
  </si>
  <si>
    <t>Department:</t>
  </si>
  <si>
    <t>Link to Video/Photo:</t>
  </si>
  <si>
    <t>Job/Task observed:</t>
  </si>
  <si>
    <t>2. Shoulder / Upper Back</t>
  </si>
  <si>
    <t xml:space="preserve">6.  Legs/ Feet
</t>
  </si>
  <si>
    <t>7.  Other Factors (Step 4)</t>
  </si>
  <si>
    <r>
      <t>Foot Controls</t>
    </r>
    <r>
      <rPr>
        <sz val="11"/>
        <color theme="1"/>
        <rFont val="Calibri"/>
        <family val="2"/>
        <scheme val="minor"/>
      </rPr>
      <t xml:space="preserve"> -</t>
    </r>
    <r>
      <rPr>
        <b/>
        <sz val="9"/>
        <color theme="1"/>
        <rFont val="Calibri"/>
        <family val="2"/>
        <scheme val="minor"/>
      </rPr>
      <t xml:space="preserve"> </t>
    </r>
    <r>
      <rPr>
        <sz val="10"/>
        <color theme="1"/>
        <rFont val="Calibri"/>
        <family val="2"/>
        <scheme val="minor"/>
      </rPr>
      <t>use of foot controls while standing</t>
    </r>
  </si>
  <si>
    <t>Corrective action                     recommended  for each of the 1-7 risk factors with a rating &gt; 1</t>
  </si>
  <si>
    <t>Multiplier to be applied</t>
  </si>
  <si>
    <t>Work surface height - too low/high</t>
  </si>
  <si>
    <r>
      <t xml:space="preserve">Vibration </t>
    </r>
    <r>
      <rPr>
        <sz val="11"/>
        <color theme="1"/>
        <rFont val="Calibri"/>
        <family val="2"/>
        <scheme val="minor"/>
      </rPr>
      <t xml:space="preserve"> - </t>
    </r>
    <r>
      <rPr>
        <sz val="9"/>
        <color theme="1"/>
        <rFont val="Calibri"/>
        <family val="2"/>
        <scheme val="minor"/>
      </rPr>
      <t xml:space="preserve">Of whole body, relating to driving vehicles (e.g. fork trucks)   </t>
    </r>
    <r>
      <rPr>
        <sz val="11"/>
        <color theme="1"/>
        <rFont val="Calibri"/>
        <family val="2"/>
        <scheme val="minor"/>
      </rPr>
      <t xml:space="preserve">   </t>
    </r>
  </si>
  <si>
    <r>
      <t xml:space="preserve">Vibration </t>
    </r>
    <r>
      <rPr>
        <sz val="11"/>
        <color theme="1"/>
        <rFont val="Calibri"/>
        <family val="2"/>
        <scheme val="minor"/>
      </rPr>
      <t xml:space="preserve">- </t>
    </r>
    <r>
      <rPr>
        <sz val="9"/>
        <color theme="1"/>
        <rFont val="Calibri"/>
        <family val="2"/>
        <scheme val="minor"/>
      </rPr>
      <t>Of hand/arm, related to tool use (e.g. grinders, sanders, etc</t>
    </r>
    <r>
      <rPr>
        <sz val="10"/>
        <color theme="1"/>
        <rFont val="Calibri"/>
        <family val="2"/>
        <scheme val="minor"/>
      </rPr>
      <t xml:space="preserve">)  </t>
    </r>
    <r>
      <rPr>
        <sz val="11"/>
        <color theme="1"/>
        <rFont val="Calibri"/>
        <family val="2"/>
        <scheme val="minor"/>
      </rPr>
      <t xml:space="preserve">  </t>
    </r>
  </si>
  <si>
    <r>
      <rPr>
        <b/>
        <sz val="11"/>
        <color theme="1"/>
        <rFont val="Calibri"/>
        <family val="2"/>
        <scheme val="minor"/>
      </rPr>
      <t>Hot Environment</t>
    </r>
    <r>
      <rPr>
        <sz val="11"/>
        <color theme="1"/>
        <rFont val="Calibri"/>
        <family val="2"/>
        <scheme val="minor"/>
      </rPr>
      <t xml:space="preserve"> exposure</t>
    </r>
    <r>
      <rPr>
        <b/>
        <sz val="11"/>
        <color theme="1"/>
        <rFont val="Calibri"/>
        <family val="2"/>
        <scheme val="minor"/>
      </rPr>
      <t xml:space="preserve"> </t>
    </r>
    <r>
      <rPr>
        <sz val="11"/>
        <color theme="1"/>
        <rFont val="Calibri"/>
        <family val="2"/>
        <scheme val="minor"/>
      </rPr>
      <t xml:space="preserve">                                     </t>
    </r>
  </si>
  <si>
    <r>
      <rPr>
        <b/>
        <sz val="11"/>
        <color theme="1"/>
        <rFont val="Calibri"/>
        <family val="2"/>
        <scheme val="minor"/>
      </rPr>
      <t>Cold Environment</t>
    </r>
    <r>
      <rPr>
        <sz val="11"/>
        <color theme="1"/>
        <rFont val="Calibri"/>
        <family val="2"/>
        <scheme val="minor"/>
      </rPr>
      <t xml:space="preserve"> exposure                                 </t>
    </r>
  </si>
  <si>
    <t>Other Factors - Check All that Apply (1 point each)</t>
  </si>
  <si>
    <r>
      <rPr>
        <b/>
        <sz val="11"/>
        <color theme="1"/>
        <rFont val="Calibri"/>
        <family val="2"/>
        <scheme val="minor"/>
      </rPr>
      <t>On feet</t>
    </r>
    <r>
      <rPr>
        <sz val="11"/>
        <color theme="1"/>
        <rFont val="Calibri"/>
        <family val="2"/>
        <scheme val="minor"/>
      </rPr>
      <t xml:space="preserve"> </t>
    </r>
    <r>
      <rPr>
        <sz val="10"/>
        <color theme="1"/>
        <rFont val="Calibri"/>
        <family val="2"/>
        <scheme val="minor"/>
      </rPr>
      <t>(standing or walking)&gt; 50% of shift</t>
    </r>
  </si>
  <si>
    <r>
      <rPr>
        <b/>
        <sz val="11"/>
        <color theme="1"/>
        <rFont val="Calibri"/>
        <family val="2"/>
        <scheme val="minor"/>
      </rPr>
      <t>Contact Stress</t>
    </r>
    <r>
      <rPr>
        <b/>
        <sz val="10"/>
        <color theme="1"/>
        <rFont val="Calibri"/>
        <family val="2"/>
        <scheme val="minor"/>
      </rPr>
      <t xml:space="preserve"> </t>
    </r>
    <r>
      <rPr>
        <sz val="9"/>
        <color theme="1"/>
        <rFont val="Calibri"/>
        <family val="2"/>
        <scheme val="minor"/>
      </rPr>
      <t xml:space="preserve"> </t>
    </r>
    <r>
      <rPr>
        <sz val="8"/>
        <color theme="1"/>
        <rFont val="Calibri"/>
        <family val="2"/>
        <scheme val="minor"/>
      </rPr>
      <t xml:space="preserve">- </t>
    </r>
    <r>
      <rPr>
        <sz val="8.6"/>
        <color theme="1"/>
        <rFont val="Calibri"/>
        <family val="2"/>
        <scheme val="minor"/>
      </rPr>
      <t xml:space="preserve">Sharp edge pressure on body from workbench, tool    </t>
    </r>
  </si>
  <si>
    <t>TOTAL  STEP FOUR - OTHER</t>
  </si>
  <si>
    <t xml:space="preserve">  3.  Back (Mid/Low)</t>
  </si>
  <si>
    <t xml:space="preserve">  4.  Arms/Elbows</t>
  </si>
  <si>
    <t>Reach at shoulder level</t>
  </si>
  <si>
    <t>Trunk Rotated &gt;20°</t>
  </si>
  <si>
    <t xml:space="preserve">Duration (static)
</t>
  </si>
  <si>
    <r>
      <t xml:space="preserve">
  Posture
</t>
    </r>
    <r>
      <rPr>
        <b/>
        <i/>
        <sz val="9"/>
        <color theme="1"/>
        <rFont val="Calibri"/>
        <family val="2"/>
        <scheme val="minor"/>
      </rPr>
      <t xml:space="preserve"> Check box below each image to select each posture present
</t>
    </r>
    <r>
      <rPr>
        <i/>
        <sz val="9"/>
        <color theme="4" tint="-0.249977111117893"/>
        <rFont val="Calibri"/>
        <family val="2"/>
        <scheme val="minor"/>
      </rPr>
      <t>R=Right
L=Left</t>
    </r>
    <r>
      <rPr>
        <b/>
        <sz val="11"/>
        <color theme="1"/>
        <rFont val="Calibri"/>
        <family val="2"/>
        <scheme val="minor"/>
      </rPr>
      <t xml:space="preserve">
</t>
    </r>
  </si>
  <si>
    <t xml:space="preserve">         2 pts:    High &gt;1/min</t>
  </si>
  <si>
    <t xml:space="preserve">         3 pts: Very heavy &gt;40#</t>
  </si>
  <si>
    <t xml:space="preserve">         2  pts  High &gt;45 sec</t>
  </si>
  <si>
    <t xml:space="preserve">         2 pts:    Heavy 9#-15#</t>
  </si>
  <si>
    <t xml:space="preserve">           3 pts:  Very heavy &gt;15#</t>
  </si>
  <si>
    <t>Rotation of wrists/forearms,
palms up/down</t>
  </si>
  <si>
    <r>
      <t>Production/Quality</t>
    </r>
    <r>
      <rPr>
        <sz val="11"/>
        <color theme="1"/>
        <rFont val="Calibri"/>
        <family val="2"/>
        <scheme val="minor"/>
      </rPr>
      <t xml:space="preserve"> - </t>
    </r>
    <r>
      <rPr>
        <sz val="10"/>
        <color theme="1"/>
        <rFont val="Calibri"/>
        <family val="2"/>
        <scheme val="minor"/>
      </rPr>
      <t xml:space="preserve">Work Processes affected negatively  </t>
    </r>
    <r>
      <rPr>
        <sz val="11"/>
        <color theme="1"/>
        <rFont val="Calibri"/>
        <family val="2"/>
        <scheme val="minor"/>
      </rPr>
      <t xml:space="preserve">                   </t>
    </r>
  </si>
  <si>
    <r>
      <t>Training</t>
    </r>
    <r>
      <rPr>
        <sz val="11"/>
        <color theme="1"/>
        <rFont val="Calibri"/>
        <family val="2"/>
        <scheme val="minor"/>
      </rPr>
      <t xml:space="preserve"> - </t>
    </r>
    <r>
      <rPr>
        <sz val="10"/>
        <color theme="1"/>
        <rFont val="Calibri"/>
        <family val="2"/>
        <scheme val="minor"/>
      </rPr>
      <t xml:space="preserve">Inadequate safety or process training  </t>
    </r>
    <r>
      <rPr>
        <sz val="11"/>
        <color theme="1"/>
        <rFont val="Calibri"/>
        <family val="2"/>
        <scheme val="minor"/>
      </rPr>
      <t xml:space="preserve">                                               </t>
    </r>
  </si>
  <si>
    <r>
      <t>Task lighting</t>
    </r>
    <r>
      <rPr>
        <sz val="11"/>
        <color theme="1"/>
        <rFont val="Calibri"/>
        <family val="2"/>
        <scheme val="minor"/>
      </rPr>
      <t xml:space="preserve"> - </t>
    </r>
    <r>
      <rPr>
        <sz val="9"/>
        <color theme="1"/>
        <rFont val="Calibri"/>
        <family val="2"/>
        <scheme val="minor"/>
      </rPr>
      <t xml:space="preserve">Inadequate for precision assembly,  inspection, etc.   </t>
    </r>
    <r>
      <rPr>
        <sz val="11"/>
        <color theme="1"/>
        <rFont val="Calibri"/>
        <family val="2"/>
        <scheme val="minor"/>
      </rPr>
      <t xml:space="preserve">                                      </t>
    </r>
  </si>
  <si>
    <r>
      <t xml:space="preserve">Vision </t>
    </r>
    <r>
      <rPr>
        <sz val="11"/>
        <color theme="1"/>
        <rFont val="Calibri"/>
        <family val="2"/>
        <scheme val="minor"/>
      </rPr>
      <t xml:space="preserve">- </t>
    </r>
    <r>
      <rPr>
        <sz val="9"/>
        <color theme="1"/>
        <rFont val="Calibri"/>
        <family val="2"/>
        <scheme val="minor"/>
      </rPr>
      <t>Visual acuity difficulty in seeing parts/materials to assemble or inspect</t>
    </r>
    <r>
      <rPr>
        <sz val="11"/>
        <color theme="1"/>
        <rFont val="Calibri"/>
        <family val="2"/>
        <scheme val="minor"/>
      </rPr>
      <t xml:space="preserve">      </t>
    </r>
  </si>
  <si>
    <t xml:space="preserve">        1 to 2 hrs (1.0)</t>
  </si>
  <si>
    <t xml:space="preserve">        2 to 4 hrs (1.25)</t>
  </si>
  <si>
    <t xml:space="preserve">        4 + hrs (1.5)</t>
  </si>
  <si>
    <t>Time Weighted
Multiplier</t>
  </si>
  <si>
    <t>If Posture above is present, check one corresponding observed Force, Duration, Frequency and Time Weighted Multiplier</t>
  </si>
  <si>
    <t>1 hr or less</t>
  </si>
  <si>
    <t>2 to 4 hrs</t>
  </si>
  <si>
    <t>4+ hrs</t>
  </si>
  <si>
    <t>1 to 2 hrs</t>
  </si>
  <si>
    <t xml:space="preserve">  Raw Score</t>
  </si>
  <si>
    <t>Weighted Score</t>
  </si>
  <si>
    <r>
      <t xml:space="preserve">        1 pt:  Med 
           (Body Weight)
</t>
    </r>
    <r>
      <rPr>
        <b/>
        <sz val="8"/>
        <color rgb="FFFF0000"/>
        <rFont val="Arial"/>
        <family val="2"/>
      </rPr>
      <t>Always select Med Force if any Legs/Feet posture above is selected</t>
    </r>
  </si>
  <si>
    <t>TIME ON TASK Head/Neck/Eyes</t>
  </si>
  <si>
    <t>TIME ON TASKShoulders/Upper Back</t>
  </si>
  <si>
    <t>TIME ON TASK Back Mid/Low</t>
  </si>
  <si>
    <t>TIME ON TASK Arms/Elbows</t>
  </si>
  <si>
    <t>TIME ON TASK Legs/Feet</t>
  </si>
  <si>
    <t>TIME ON TASK Hands/Wrists/Fingers</t>
  </si>
  <si>
    <t>Other Issues</t>
  </si>
  <si>
    <t>Corrective Action
(Recommended for any Risk Area from STEP FIVE with a score &gt;1)</t>
  </si>
  <si>
    <r>
      <t xml:space="preserve">         0 pt:    Low &lt;0.5/min 
</t>
    </r>
    <r>
      <rPr>
        <b/>
        <sz val="8"/>
        <color rgb="FFFF0000"/>
        <rFont val="Calibri"/>
        <family val="2"/>
        <scheme val="minor"/>
      </rPr>
      <t>If Stationary stand checked</t>
    </r>
  </si>
  <si>
    <r>
      <t xml:space="preserve">  </t>
    </r>
    <r>
      <rPr>
        <b/>
        <sz val="10"/>
        <color theme="0"/>
        <rFont val="Calibri"/>
        <family val="2"/>
        <scheme val="minor"/>
      </rPr>
      <t xml:space="preserve">  STEP 
   THREE</t>
    </r>
  </si>
  <si>
    <t>SCORE</t>
  </si>
  <si>
    <t xml:space="preserve">               Check if Low Risk, and No Corrective Action needed.</t>
  </si>
  <si>
    <t xml:space="preserve">Select </t>
  </si>
  <si>
    <t>Check observed postures; if posture present, complete  Force, Duration, Frequency and Time Weighted Multiplier</t>
  </si>
  <si>
    <t>LOW:   0 to &lt;2</t>
  </si>
  <si>
    <r>
      <t xml:space="preserve">MED: </t>
    </r>
    <r>
      <rPr>
        <b/>
        <u/>
        <sz val="12"/>
        <color theme="1"/>
        <rFont val="Calibri"/>
        <family val="2"/>
        <scheme val="minor"/>
      </rPr>
      <t>&gt;</t>
    </r>
    <r>
      <rPr>
        <b/>
        <sz val="12"/>
        <color theme="1"/>
        <rFont val="Calibri"/>
        <family val="2"/>
        <scheme val="minor"/>
      </rPr>
      <t>2 to &lt;4</t>
    </r>
  </si>
  <si>
    <r>
      <t xml:space="preserve">HIGH </t>
    </r>
    <r>
      <rPr>
        <b/>
        <u/>
        <sz val="12"/>
        <color theme="0"/>
        <rFont val="Calibri"/>
        <family val="2"/>
        <scheme val="minor"/>
      </rPr>
      <t>&gt;</t>
    </r>
    <r>
      <rPr>
        <b/>
        <sz val="12"/>
        <color theme="0"/>
        <rFont val="Calibri"/>
        <family val="2"/>
        <scheme val="minor"/>
      </rPr>
      <t xml:space="preserve"> 4</t>
    </r>
  </si>
  <si>
    <t>Employees observed:</t>
  </si>
  <si>
    <r>
      <t xml:space="preserve">        </t>
    </r>
    <r>
      <rPr>
        <b/>
        <sz val="9"/>
        <color theme="1"/>
        <rFont val="Calibri"/>
        <family val="2"/>
        <scheme val="minor"/>
      </rPr>
      <t>Initial Ergonomics Screen
           Updated Ergonomics Screen</t>
    </r>
  </si>
  <si>
    <t xml:space="preserve">
Power Grip / Grasp </t>
  </si>
  <si>
    <t xml:space="preserve">
Pinch Grip
</t>
  </si>
  <si>
    <t xml:space="preserve">         2 pts:    Heavy 6#-15#</t>
  </si>
  <si>
    <t xml:space="preserve">         3 pts:    Very heavy &gt;15#</t>
  </si>
  <si>
    <t xml:space="preserve">
                       Stationary standing &gt; 10'</t>
  </si>
  <si>
    <t xml:space="preserve">         0 pt:     Light &lt;20#</t>
  </si>
  <si>
    <t xml:space="preserve">         1 pt:     Med 21#-30#</t>
  </si>
  <si>
    <t xml:space="preserve">         2 pts:   Heavy 31#-40#</t>
  </si>
  <si>
    <t xml:space="preserve">         2 pts:  High &gt; 5 min</t>
  </si>
  <si>
    <t xml:space="preserve">          1 pt:  Med 2 -5 min</t>
  </si>
  <si>
    <t xml:space="preserve">         0 pt:  Low &lt;2 min</t>
  </si>
  <si>
    <t xml:space="preserve">         1 pt:    Med 5-10/min</t>
  </si>
  <si>
    <t xml:space="preserve">         0 pt:    Low &lt;5/min</t>
  </si>
  <si>
    <t xml:space="preserve">         2 pts:   High &gt;10/min</t>
  </si>
  <si>
    <t xml:space="preserve">         0  pt:   Low &lt;10 sec</t>
  </si>
  <si>
    <t xml:space="preserve">        1 pt:    Med 0.5-5/min</t>
  </si>
  <si>
    <t xml:space="preserve">        2 pts:   High &gt;5/min</t>
  </si>
  <si>
    <t xml:space="preserve">        1 hr or less (0.75)</t>
  </si>
  <si>
    <r>
      <rPr>
        <b/>
        <sz val="10"/>
        <color theme="1"/>
        <rFont val="Calibri"/>
        <family val="2"/>
        <scheme val="minor"/>
      </rPr>
      <t>Score</t>
    </r>
    <r>
      <rPr>
        <b/>
        <i/>
        <sz val="10"/>
        <color theme="1"/>
        <rFont val="Calibri"/>
        <family val="2"/>
        <scheme val="minor"/>
      </rPr>
      <t xml:space="preserve"> (per body part)</t>
    </r>
    <r>
      <rPr>
        <b/>
        <sz val="10"/>
        <color theme="1"/>
        <rFont val="Calibri"/>
        <family val="2"/>
        <scheme val="minor"/>
      </rPr>
      <t>:</t>
    </r>
    <r>
      <rPr>
        <sz val="10"/>
        <color theme="1"/>
        <rFont val="Calibri"/>
        <family val="2"/>
        <scheme val="minor"/>
      </rPr>
      <t xml:space="preserve">  Total sum of points for selected Force, Duration,  Frequency and Time Weighted Multiplier
</t>
    </r>
    <r>
      <rPr>
        <b/>
        <sz val="10"/>
        <color theme="1"/>
        <rFont val="Calibri"/>
        <family val="2"/>
        <scheme val="minor"/>
      </rPr>
      <t>Risk (per body part)</t>
    </r>
    <r>
      <rPr>
        <b/>
        <i/>
        <sz val="10"/>
        <color theme="1"/>
        <rFont val="Calibri"/>
        <family val="2"/>
        <scheme val="minor"/>
      </rPr>
      <t>:</t>
    </r>
    <r>
      <rPr>
        <i/>
        <sz val="10"/>
        <color theme="1"/>
        <rFont val="Calibri"/>
        <family val="2"/>
        <scheme val="minor"/>
      </rPr>
      <t xml:space="preserve">  </t>
    </r>
    <r>
      <rPr>
        <sz val="10"/>
        <color theme="1"/>
        <rFont val="Calibri"/>
        <family val="2"/>
        <scheme val="minor"/>
      </rPr>
      <t xml:space="preserve">For each body part determine risk level depending on total points for that body part:  </t>
    </r>
    <r>
      <rPr>
        <b/>
        <sz val="10"/>
        <color theme="1"/>
        <rFont val="Calibri"/>
        <family val="2"/>
      </rPr>
      <t xml:space="preserve">Low:  0 to 1   Medium: 2 - 3  High: </t>
    </r>
    <r>
      <rPr>
        <b/>
        <u/>
        <sz val="10"/>
        <color theme="1"/>
        <rFont val="Calibri"/>
        <family val="2"/>
      </rPr>
      <t>&gt;</t>
    </r>
    <r>
      <rPr>
        <b/>
        <sz val="10"/>
        <color theme="1"/>
        <rFont val="Calibri"/>
        <family val="2"/>
      </rPr>
      <t>4</t>
    </r>
  </si>
  <si>
    <t xml:space="preserve">             Fixture/Jig</t>
  </si>
  <si>
    <t>STEP FIVE (Scores from Steps 3 &amp; 4)</t>
  </si>
  <si>
    <r>
      <rPr>
        <b/>
        <sz val="11"/>
        <color theme="1"/>
        <rFont val="Calibri"/>
        <family val="2"/>
        <scheme val="minor"/>
      </rPr>
      <t>Corrective Actions</t>
    </r>
    <r>
      <rPr>
        <b/>
        <sz val="10"/>
        <color theme="1"/>
        <rFont val="Calibri"/>
        <family val="2"/>
        <scheme val="minor"/>
      </rPr>
      <t xml:space="preserve">
(Recommended for any Risk Area from STEP FIVE with a score &gt;1)</t>
    </r>
  </si>
  <si>
    <t>Mark Anderson, MA, PT, CPE</t>
  </si>
  <si>
    <t>Calibration</t>
  </si>
  <si>
    <t>Instruments, Inc</t>
  </si>
  <si>
    <t>Pan R</t>
  </si>
  <si>
    <t>OF001</t>
  </si>
  <si>
    <t>Oil Fill - Screw on gauge</t>
  </si>
  <si>
    <t xml:space="preserve">         1 pt:    Med 0.5 - 1/min</t>
  </si>
  <si>
    <t>Reorient vise to position canister vertically</t>
  </si>
  <si>
    <t>Reorient vise to position canister vertically
Replace wrench with long handled torque wrench with proper technique</t>
  </si>
  <si>
    <t>Pam R, Mark A, Sue S</t>
  </si>
  <si>
    <t>11/30/2020v</t>
  </si>
  <si>
    <t>Oil fill after.mpg</t>
  </si>
  <si>
    <t xml:space="preserve">Consider anti-fatigue mat or shoe in-soles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</si>
</sst>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0"/>
      <name val="Calibri"/>
      <family val="2"/>
      <scheme val="minor"/>
    </font>
    <font>
      <b/>
      <sz val="14"/>
      <color theme="1"/>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sz val="8"/>
      <color theme="1"/>
      <name val="Calibri"/>
      <family val="2"/>
      <scheme val="minor"/>
    </font>
    <font>
      <u/>
      <sz val="11"/>
      <color theme="10"/>
      <name val="Calibri"/>
      <family val="2"/>
      <scheme val="minor"/>
    </font>
    <font>
      <b/>
      <sz val="9"/>
      <color theme="1"/>
      <name val="Calibri"/>
      <family val="2"/>
      <scheme val="minor"/>
    </font>
    <font>
      <sz val="11"/>
      <color rgb="FF1F497D"/>
      <name val="Calibri"/>
      <family val="2"/>
      <scheme val="minor"/>
    </font>
    <font>
      <sz val="7"/>
      <color rgb="FF0070C0"/>
      <name val="Calibri"/>
      <family val="2"/>
      <scheme val="minor"/>
    </font>
    <font>
      <sz val="11"/>
      <color rgb="FF0070C0"/>
      <name val="Calibri"/>
      <family val="2"/>
      <scheme val="minor"/>
    </font>
    <font>
      <sz val="8"/>
      <color rgb="FF000000"/>
      <name val="Tahoma"/>
      <family val="2"/>
    </font>
    <font>
      <b/>
      <sz val="9"/>
      <color rgb="FFFF0000"/>
      <name val="Calibri"/>
      <family val="2"/>
      <scheme val="minor"/>
    </font>
    <font>
      <b/>
      <sz val="10"/>
      <color theme="0"/>
      <name val="Calibri"/>
      <family val="2"/>
      <scheme val="minor"/>
    </font>
    <font>
      <b/>
      <i/>
      <sz val="9"/>
      <color theme="1"/>
      <name val="Calibri"/>
      <family val="2"/>
      <scheme val="minor"/>
    </font>
    <font>
      <sz val="9"/>
      <color indexed="81"/>
      <name val="Tahoma"/>
      <family val="2"/>
    </font>
    <font>
      <i/>
      <sz val="10"/>
      <color theme="1"/>
      <name val="Calibri"/>
      <family val="2"/>
      <scheme val="minor"/>
    </font>
    <font>
      <sz val="9"/>
      <color theme="10"/>
      <name val="Calibri"/>
      <family val="2"/>
      <scheme val="minor"/>
    </font>
    <font>
      <b/>
      <sz val="9"/>
      <color theme="0"/>
      <name val="Calibri"/>
      <family val="2"/>
      <scheme val="minor"/>
    </font>
    <font>
      <i/>
      <sz val="9"/>
      <color theme="4" tint="-0.249977111117893"/>
      <name val="Calibri"/>
      <family val="2"/>
      <scheme val="minor"/>
    </font>
    <font>
      <sz val="8.6"/>
      <color theme="1"/>
      <name val="Calibri"/>
      <family val="2"/>
      <scheme val="minor"/>
    </font>
    <font>
      <b/>
      <sz val="8"/>
      <color rgb="FFFF0000"/>
      <name val="Calibri"/>
      <family val="2"/>
      <scheme val="minor"/>
    </font>
    <font>
      <b/>
      <sz val="10"/>
      <color theme="1"/>
      <name val="Calibri"/>
      <family val="2"/>
    </font>
    <font>
      <b/>
      <i/>
      <sz val="10"/>
      <color theme="1"/>
      <name val="Calibri"/>
      <family val="2"/>
      <scheme val="minor"/>
    </font>
    <font>
      <b/>
      <sz val="8"/>
      <color rgb="FFFF0000"/>
      <name val="Arial"/>
      <family val="2"/>
    </font>
    <font>
      <b/>
      <sz val="12"/>
      <color theme="1"/>
      <name val="Calibri"/>
      <family val="2"/>
      <scheme val="minor"/>
    </font>
    <font>
      <sz val="12"/>
      <color theme="1"/>
      <name val="Calibri"/>
      <family val="2"/>
      <scheme val="minor"/>
    </font>
    <font>
      <b/>
      <u/>
      <sz val="12"/>
      <color theme="1"/>
      <name val="Calibri"/>
      <family val="2"/>
      <scheme val="minor"/>
    </font>
    <font>
      <b/>
      <sz val="12"/>
      <color theme="0"/>
      <name val="Calibri"/>
      <family val="2"/>
      <scheme val="minor"/>
    </font>
    <font>
      <b/>
      <u/>
      <sz val="12"/>
      <color theme="0"/>
      <name val="Calibri"/>
      <family val="2"/>
      <scheme val="minor"/>
    </font>
    <font>
      <sz val="9"/>
      <color theme="1"/>
      <name val="Arial"/>
      <family val="2"/>
    </font>
    <font>
      <b/>
      <sz val="9"/>
      <color theme="1"/>
      <name val="Arial"/>
      <family val="2"/>
    </font>
    <font>
      <sz val="9"/>
      <name val="Arial"/>
      <family val="2"/>
    </font>
    <font>
      <sz val="14"/>
      <color theme="1"/>
      <name val="Calibri"/>
      <family val="2"/>
      <scheme val="minor"/>
    </font>
    <font>
      <b/>
      <u/>
      <sz val="10"/>
      <color theme="1"/>
      <name val="Calibri"/>
      <family val="2"/>
    </font>
    <font>
      <sz val="9"/>
      <name val="Calibri"/>
      <family val="2"/>
      <scheme val="minor"/>
    </font>
    <font>
      <sz val="8"/>
      <name val="Calibri"/>
      <family val="2"/>
      <scheme val="minor"/>
    </font>
    <font>
      <u/>
      <sz val="9"/>
      <color theme="10"/>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auto="1"/>
      </top>
      <bottom/>
      <diagonal/>
    </border>
    <border>
      <left/>
      <right/>
      <top/>
      <bottom style="thin">
        <color auto="1"/>
      </bottom>
      <diagonal/>
    </border>
    <border>
      <left style="thick">
        <color auto="1"/>
      </left>
      <right style="thick">
        <color auto="1"/>
      </right>
      <top style="thick">
        <color auto="1"/>
      </top>
      <bottom style="thin">
        <color auto="1"/>
      </bottom>
      <diagonal/>
    </border>
    <border>
      <left/>
      <right style="thick">
        <color auto="1"/>
      </right>
      <top style="thick">
        <color auto="1"/>
      </top>
      <bottom style="thin">
        <color auto="1"/>
      </bottom>
      <diagonal/>
    </border>
    <border>
      <left style="thick">
        <color auto="1"/>
      </left>
      <right/>
      <top/>
      <bottom/>
      <diagonal/>
    </border>
    <border>
      <left style="thick">
        <color auto="1"/>
      </left>
      <right/>
      <top style="thick">
        <color auto="1"/>
      </top>
      <bottom style="thin">
        <color auto="1"/>
      </bottom>
      <diagonal/>
    </border>
    <border>
      <left style="thin">
        <color auto="1"/>
      </left>
      <right style="thick">
        <color auto="1"/>
      </right>
      <top style="double">
        <color auto="1"/>
      </top>
      <bottom style="medium">
        <color auto="1"/>
      </bottom>
      <diagonal/>
    </border>
    <border>
      <left style="thick">
        <color auto="1"/>
      </left>
      <right style="thin">
        <color auto="1"/>
      </right>
      <top style="thick">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thick">
        <color auto="1"/>
      </left>
      <right style="thin">
        <color auto="1"/>
      </right>
      <top style="thin">
        <color auto="1"/>
      </top>
      <bottom style="thin">
        <color indexed="64"/>
      </bottom>
      <diagonal/>
    </border>
    <border>
      <left style="thin">
        <color auto="1"/>
      </left>
      <right style="thick">
        <color auto="1"/>
      </right>
      <top style="thin">
        <color auto="1"/>
      </top>
      <bottom style="thin">
        <color indexed="64"/>
      </bottom>
      <diagonal/>
    </border>
    <border>
      <left style="thin">
        <color auto="1"/>
      </left>
      <right style="thin">
        <color auto="1"/>
      </right>
      <top/>
      <bottom style="medium">
        <color indexed="64"/>
      </bottom>
      <diagonal/>
    </border>
  </borders>
  <cellStyleXfs count="2">
    <xf numFmtId="0" fontId="0" fillId="0" borderId="0"/>
    <xf numFmtId="0" fontId="10" fillId="0" borderId="0" applyNumberFormat="0" applyFill="0" applyBorder="0" applyAlignment="0" applyProtection="0"/>
  </cellStyleXfs>
  <cellXfs count="302">
    <xf numFmtId="0" fontId="0" fillId="0" borderId="0" xfId="0"/>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Font="1" applyAlignment="1">
      <alignment wrapText="1"/>
    </xf>
    <xf numFmtId="0" fontId="0" fillId="0" borderId="0" xfId="0" applyAlignment="1">
      <alignment wrapText="1"/>
    </xf>
    <xf numFmtId="0" fontId="12" fillId="0" borderId="0" xfId="0" applyFont="1"/>
    <xf numFmtId="0" fontId="0" fillId="0" borderId="0" xfId="0" applyFill="1" applyAlignment="1">
      <alignment wrapText="1"/>
    </xf>
    <xf numFmtId="0" fontId="8" fillId="0" borderId="0" xfId="0" applyFont="1" applyAlignment="1">
      <alignment wrapText="1"/>
    </xf>
    <xf numFmtId="0" fontId="2" fillId="3" borderId="20" xfId="0" applyFont="1" applyFill="1" applyBorder="1" applyAlignment="1">
      <alignment wrapText="1"/>
    </xf>
    <xf numFmtId="0" fontId="0" fillId="0" borderId="0" xfId="0" applyFill="1" applyBorder="1" applyAlignment="1">
      <alignment wrapText="1"/>
    </xf>
    <xf numFmtId="0" fontId="0" fillId="0" borderId="0" xfId="0" applyBorder="1" applyAlignment="1">
      <alignment wrapText="1"/>
    </xf>
    <xf numFmtId="0" fontId="0" fillId="0" borderId="0" xfId="0" applyBorder="1"/>
    <xf numFmtId="0" fontId="0" fillId="0" borderId="0" xfId="0" applyFill="1" applyBorder="1"/>
    <xf numFmtId="0" fontId="0" fillId="0" borderId="0" xfId="0" applyFill="1" applyBorder="1" applyAlignment="1"/>
    <xf numFmtId="0" fontId="0" fillId="0" borderId="2" xfId="0" applyBorder="1" applyAlignment="1">
      <alignment shrinkToFit="1"/>
    </xf>
    <xf numFmtId="0" fontId="7" fillId="0" borderId="0" xfId="0" applyFont="1" applyAlignment="1">
      <alignment wrapText="1"/>
    </xf>
    <xf numFmtId="0" fontId="0" fillId="0" borderId="0" xfId="0" applyAlignment="1">
      <alignment wrapText="1"/>
    </xf>
    <xf numFmtId="0" fontId="0" fillId="0" borderId="0" xfId="0" applyFill="1" applyBorder="1" applyAlignment="1">
      <alignment wrapText="1"/>
    </xf>
    <xf numFmtId="0" fontId="22" fillId="2" borderId="12" xfId="0" applyFont="1" applyFill="1" applyBorder="1" applyAlignment="1">
      <alignment wrapText="1"/>
    </xf>
    <xf numFmtId="0" fontId="0" fillId="0" borderId="2" xfId="0" applyBorder="1" applyAlignment="1">
      <alignment horizontal="left" vertical="center" shrinkToFit="1"/>
    </xf>
    <xf numFmtId="0" fontId="2" fillId="0" borderId="7" xfId="0" applyFont="1" applyBorder="1" applyAlignment="1">
      <alignment horizontal="left" vertical="center" shrinkToFit="1"/>
    </xf>
    <xf numFmtId="0" fontId="0" fillId="8" borderId="9" xfId="0" applyFill="1" applyBorder="1" applyAlignment="1">
      <alignment horizontal="left" vertical="center" shrinkToFit="1"/>
    </xf>
    <xf numFmtId="0" fontId="0" fillId="8" borderId="4" xfId="0" applyFont="1" applyFill="1" applyBorder="1" applyAlignment="1">
      <alignment horizontal="left" vertical="center" shrinkToFit="1"/>
    </xf>
    <xf numFmtId="0" fontId="0" fillId="8" borderId="2" xfId="0" applyFill="1" applyBorder="1" applyAlignment="1">
      <alignment horizontal="left" vertical="center" shrinkToFit="1"/>
    </xf>
    <xf numFmtId="0" fontId="0" fillId="0" borderId="2" xfId="0" applyBorder="1" applyAlignment="1">
      <alignment horizontal="left" vertical="center" indent="1" shrinkToFit="1"/>
    </xf>
    <xf numFmtId="0" fontId="11" fillId="4" borderId="1" xfId="0" applyFont="1" applyFill="1" applyBorder="1" applyAlignment="1">
      <alignment vertical="center" wrapText="1"/>
    </xf>
    <xf numFmtId="0" fontId="11" fillId="4" borderId="5" xfId="0" applyFont="1" applyFill="1" applyBorder="1" applyAlignment="1">
      <alignment vertical="center" wrapText="1"/>
    </xf>
    <xf numFmtId="0" fontId="0" fillId="8" borderId="3" xfId="0" applyFont="1" applyFill="1" applyBorder="1" applyAlignment="1">
      <alignment horizontal="left" vertical="center" shrinkToFit="1"/>
    </xf>
    <xf numFmtId="0" fontId="0" fillId="0" borderId="3" xfId="0" applyBorder="1" applyAlignment="1">
      <alignment shrinkToFit="1"/>
    </xf>
    <xf numFmtId="0" fontId="2" fillId="8" borderId="2" xfId="0" applyFont="1" applyFill="1" applyBorder="1" applyAlignment="1">
      <alignment horizontal="left" vertical="center" shrinkToFit="1"/>
    </xf>
    <xf numFmtId="0" fontId="3" fillId="9" borderId="0" xfId="0" applyFont="1" applyFill="1"/>
    <xf numFmtId="0" fontId="0" fillId="0" borderId="0" xfId="0" applyFont="1" applyBorder="1" applyAlignment="1">
      <alignment wrapText="1"/>
    </xf>
    <xf numFmtId="0" fontId="0" fillId="0" borderId="2" xfId="0" applyBorder="1" applyAlignment="1">
      <alignment wrapText="1" shrinkToFit="1"/>
    </xf>
    <xf numFmtId="0" fontId="0" fillId="8" borderId="2" xfId="0" applyFill="1" applyBorder="1" applyAlignment="1">
      <alignment shrinkToFit="1"/>
    </xf>
    <xf numFmtId="0" fontId="2" fillId="8" borderId="2" xfId="0" applyFont="1" applyFill="1" applyBorder="1" applyAlignment="1">
      <alignment shrinkToFit="1"/>
    </xf>
    <xf numFmtId="0" fontId="2" fillId="0" borderId="2" xfId="0" applyFont="1" applyBorder="1" applyAlignment="1">
      <alignment wrapText="1" shrinkToFit="1"/>
    </xf>
    <xf numFmtId="0" fontId="0" fillId="8" borderId="4" xfId="0" applyFill="1" applyBorder="1" applyAlignment="1">
      <alignment horizontal="left" vertical="center" shrinkToFit="1"/>
    </xf>
    <xf numFmtId="0" fontId="0" fillId="0" borderId="18" xfId="0" applyFont="1" applyBorder="1" applyAlignment="1">
      <alignment wrapText="1"/>
    </xf>
    <xf numFmtId="0" fontId="6" fillId="10" borderId="2" xfId="0" applyFont="1" applyFill="1" applyBorder="1" applyAlignment="1">
      <alignment horizontal="center" vertical="center" wrapText="1"/>
    </xf>
    <xf numFmtId="0" fontId="0" fillId="0" borderId="0" xfId="0" applyFill="1"/>
    <xf numFmtId="0" fontId="5" fillId="0" borderId="1" xfId="0" applyFont="1" applyBorder="1" applyAlignment="1">
      <alignment horizontal="center" vertical="center" wrapText="1"/>
    </xf>
    <xf numFmtId="0" fontId="2" fillId="4" borderId="9" xfId="0" applyFont="1" applyFill="1" applyBorder="1" applyAlignment="1">
      <alignment horizontal="center" wrapText="1"/>
    </xf>
    <xf numFmtId="0" fontId="2" fillId="4" borderId="10" xfId="0" applyFont="1" applyFill="1" applyBorder="1" applyAlignment="1">
      <alignment horizontal="center" wrapText="1"/>
    </xf>
    <xf numFmtId="0" fontId="0" fillId="8" borderId="0" xfId="0" applyFill="1" applyBorder="1" applyAlignment="1">
      <alignment horizontal="left" vertical="center" shrinkToFit="1"/>
    </xf>
    <xf numFmtId="0" fontId="0" fillId="8" borderId="13" xfId="0" applyFill="1" applyBorder="1" applyAlignment="1">
      <alignment horizontal="left" vertical="center" shrinkToFit="1"/>
    </xf>
    <xf numFmtId="0" fontId="0" fillId="0" borderId="12" xfId="0" applyBorder="1" applyAlignment="1">
      <alignment shrinkToFit="1"/>
    </xf>
    <xf numFmtId="0" fontId="0" fillId="0" borderId="0" xfId="0" applyBorder="1" applyAlignment="1">
      <alignment shrinkToFit="1"/>
    </xf>
    <xf numFmtId="0" fontId="2" fillId="0" borderId="2" xfId="0" applyFont="1" applyBorder="1" applyAlignment="1">
      <alignment shrinkToFit="1"/>
    </xf>
    <xf numFmtId="0" fontId="8" fillId="0" borderId="0" xfId="0" applyFont="1" applyBorder="1" applyAlignment="1">
      <alignment wrapText="1"/>
    </xf>
    <xf numFmtId="0" fontId="11" fillId="3" borderId="1" xfId="0" applyFont="1" applyFill="1" applyBorder="1" applyAlignment="1">
      <alignment vertical="center" wrapText="1"/>
    </xf>
    <xf numFmtId="0" fontId="8" fillId="0" borderId="0" xfId="0" applyFont="1" applyBorder="1" applyAlignment="1">
      <alignment horizontal="center" vertical="center" wrapText="1"/>
    </xf>
    <xf numFmtId="0" fontId="8" fillId="0" borderId="0" xfId="0" applyFont="1" applyAlignment="1">
      <alignment horizontal="center" vertical="center" wrapText="1"/>
    </xf>
    <xf numFmtId="0" fontId="6" fillId="4" borderId="28" xfId="0" applyFont="1" applyFill="1" applyBorder="1" applyAlignment="1">
      <alignment horizontal="center" wrapText="1"/>
    </xf>
    <xf numFmtId="0" fontId="37" fillId="0" borderId="0" xfId="0" applyFont="1" applyBorder="1" applyAlignment="1">
      <alignment wrapText="1"/>
    </xf>
    <xf numFmtId="0" fontId="17" fillId="0" borderId="12" xfId="0" applyFont="1" applyFill="1" applyBorder="1" applyAlignment="1">
      <alignment horizontal="center" wrapText="1"/>
    </xf>
    <xf numFmtId="0" fontId="7" fillId="0" borderId="7" xfId="0" applyFont="1" applyFill="1" applyBorder="1" applyAlignment="1">
      <alignment vertical="top" wrapText="1"/>
    </xf>
    <xf numFmtId="0" fontId="7" fillId="0" borderId="14" xfId="0" applyFont="1" applyFill="1" applyBorder="1" applyAlignment="1">
      <alignment vertical="top" wrapText="1"/>
    </xf>
    <xf numFmtId="0" fontId="7" fillId="0" borderId="12" xfId="0" applyFont="1" applyFill="1" applyBorder="1" applyAlignment="1">
      <alignment vertical="top" wrapText="1"/>
    </xf>
    <xf numFmtId="0" fontId="7" fillId="0" borderId="0" xfId="0" applyFont="1" applyFill="1" applyBorder="1" applyAlignment="1">
      <alignment vertical="top" wrapText="1"/>
    </xf>
    <xf numFmtId="0" fontId="7" fillId="0" borderId="9" xfId="0" applyFont="1" applyFill="1" applyBorder="1" applyAlignment="1">
      <alignment vertical="top" wrapText="1"/>
    </xf>
    <xf numFmtId="0" fontId="7" fillId="0" borderId="15" xfId="0" applyFont="1" applyFill="1" applyBorder="1" applyAlignment="1">
      <alignment vertical="top" wrapText="1"/>
    </xf>
    <xf numFmtId="0" fontId="7" fillId="0" borderId="1" xfId="0" applyFont="1" applyFill="1" applyBorder="1" applyAlignment="1">
      <alignment vertical="top" wrapText="1"/>
    </xf>
    <xf numFmtId="0" fontId="40" fillId="0" borderId="7"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12"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9" xfId="0" applyFont="1" applyBorder="1" applyAlignment="1">
      <alignment horizontal="center" vertical="center" wrapText="1"/>
    </xf>
    <xf numFmtId="0" fontId="40" fillId="0" borderId="10" xfId="0" applyFont="1" applyBorder="1" applyAlignment="1">
      <alignment horizontal="center" vertical="center" wrapText="1"/>
    </xf>
    <xf numFmtId="0" fontId="7" fillId="0" borderId="12" xfId="0" applyFont="1" applyBorder="1" applyAlignment="1">
      <alignment horizontal="left" vertical="top" wrapText="1"/>
    </xf>
    <xf numFmtId="0" fontId="7" fillId="0" borderId="0" xfId="0" applyFont="1" applyBorder="1" applyAlignment="1">
      <alignment horizontal="left" vertical="top" wrapText="1"/>
    </xf>
    <xf numFmtId="0" fontId="7" fillId="0" borderId="9" xfId="0" applyFont="1" applyBorder="1" applyAlignment="1">
      <alignment horizontal="left" vertical="top" wrapText="1"/>
    </xf>
    <xf numFmtId="0" fontId="7" fillId="0" borderId="15" xfId="0" applyFont="1" applyBorder="1" applyAlignment="1">
      <alignment horizontal="left" vertical="top" wrapText="1"/>
    </xf>
    <xf numFmtId="0" fontId="6" fillId="3" borderId="7"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7" fillId="0" borderId="12"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5" xfId="0" applyFont="1" applyFill="1" applyBorder="1" applyAlignment="1">
      <alignment horizontal="left" vertical="top" wrapText="1"/>
    </xf>
    <xf numFmtId="0" fontId="9" fillId="0" borderId="5"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7" fillId="0" borderId="8" xfId="0" applyFont="1" applyFill="1" applyBorder="1" applyAlignment="1">
      <alignment vertical="top" wrapText="1"/>
    </xf>
    <xf numFmtId="0" fontId="7" fillId="0" borderId="13" xfId="0" applyFont="1" applyFill="1" applyBorder="1" applyAlignment="1">
      <alignment vertical="top" wrapText="1"/>
    </xf>
    <xf numFmtId="0" fontId="7" fillId="0" borderId="10" xfId="0" applyFont="1" applyFill="1" applyBorder="1" applyAlignment="1">
      <alignment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14" fontId="39" fillId="0" borderId="7" xfId="0" applyNumberFormat="1"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12" xfId="0" applyFont="1" applyFill="1" applyBorder="1" applyAlignment="1">
      <alignment horizontal="center" vertical="center" wrapText="1"/>
    </xf>
    <xf numFmtId="0" fontId="39" fillId="0" borderId="13"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17" fillId="2" borderId="2" xfId="0" applyFont="1" applyFill="1" applyBorder="1" applyAlignment="1">
      <alignment horizontal="center" vertical="center" shrinkToFit="1"/>
    </xf>
    <xf numFmtId="0" fontId="17" fillId="2" borderId="3" xfId="0" applyFont="1" applyFill="1" applyBorder="1" applyAlignment="1">
      <alignment horizontal="center" vertical="center" shrinkToFit="1"/>
    </xf>
    <xf numFmtId="0" fontId="2" fillId="0" borderId="3" xfId="0" applyFont="1" applyBorder="1" applyAlignment="1">
      <alignment horizontal="left" vertical="center" shrinkToFit="1"/>
    </xf>
    <xf numFmtId="0" fontId="0" fillId="0" borderId="3" xfId="0" applyBorder="1" applyAlignment="1">
      <alignment vertical="center" shrinkToFit="1"/>
    </xf>
    <xf numFmtId="0" fontId="29" fillId="7" borderId="2" xfId="0" applyFont="1" applyFill="1" applyBorder="1" applyAlignment="1">
      <alignment horizontal="center" vertical="center" wrapText="1"/>
    </xf>
    <xf numFmtId="0" fontId="30" fillId="0" borderId="4" xfId="0" applyFont="1" applyBorder="1" applyAlignment="1">
      <alignment horizontal="center" vertical="center" wrapText="1"/>
    </xf>
    <xf numFmtId="0" fontId="0" fillId="8" borderId="3" xfId="0" applyFont="1" applyFill="1" applyBorder="1" applyAlignment="1">
      <alignment horizontal="left" vertical="center" shrinkToFit="1"/>
    </xf>
    <xf numFmtId="0" fontId="2" fillId="0" borderId="3" xfId="0" applyFont="1" applyBorder="1" applyAlignment="1">
      <alignment vertical="center" wrapText="1" shrinkToFit="1"/>
    </xf>
    <xf numFmtId="0" fontId="0" fillId="0" borderId="3" xfId="0" applyBorder="1" applyAlignment="1">
      <alignment vertical="center" wrapText="1" shrinkToFit="1"/>
    </xf>
    <xf numFmtId="0" fontId="0" fillId="0" borderId="4" xfId="0" applyBorder="1" applyAlignment="1">
      <alignment vertical="center" wrapText="1" shrinkToFit="1"/>
    </xf>
    <xf numFmtId="0" fontId="2" fillId="0" borderId="3" xfId="0" applyFont="1" applyBorder="1" applyAlignment="1">
      <alignment horizontal="left" vertical="center" wrapText="1" shrinkToFit="1"/>
    </xf>
    <xf numFmtId="0" fontId="0" fillId="0" borderId="3" xfId="0" applyBorder="1" applyAlignment="1">
      <alignment horizontal="left" vertical="center" wrapText="1" shrinkToFit="1"/>
    </xf>
    <xf numFmtId="0" fontId="0" fillId="0" borderId="4" xfId="0" applyBorder="1" applyAlignment="1">
      <alignment horizontal="left" vertical="center" wrapText="1" shrinkToFit="1"/>
    </xf>
    <xf numFmtId="0" fontId="11" fillId="0" borderId="3"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2" fillId="0" borderId="3" xfId="0" applyFont="1" applyBorder="1" applyAlignment="1">
      <alignment vertical="center" shrinkToFit="1"/>
    </xf>
    <xf numFmtId="0" fontId="0" fillId="0" borderId="4" xfId="0" applyBorder="1" applyAlignment="1">
      <alignment vertical="center" shrinkToFi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0" fillId="8" borderId="3" xfId="0" applyFill="1" applyBorder="1" applyAlignment="1">
      <alignment horizontal="left" vertical="center" shrinkToFit="1"/>
    </xf>
    <xf numFmtId="0" fontId="0" fillId="8" borderId="4" xfId="0" applyFill="1" applyBorder="1" applyAlignment="1">
      <alignment horizontal="left" vertical="center" shrinkToFit="1"/>
    </xf>
    <xf numFmtId="0" fontId="2" fillId="0" borderId="1" xfId="0" applyFont="1" applyFill="1" applyBorder="1" applyAlignment="1">
      <alignment horizontal="center" wrapText="1"/>
    </xf>
    <xf numFmtId="0" fontId="29" fillId="6" borderId="2" xfId="0" applyFont="1" applyFill="1" applyBorder="1" applyAlignment="1">
      <alignment horizontal="center" vertical="center" wrapText="1"/>
    </xf>
    <xf numFmtId="0" fontId="29" fillId="6" borderId="4" xfId="0" applyFont="1" applyFill="1" applyBorder="1" applyAlignment="1">
      <alignment horizontal="center" vertical="center" wrapText="1"/>
    </xf>
    <xf numFmtId="0" fontId="2" fillId="8" borderId="2" xfId="0" applyFont="1" applyFill="1" applyBorder="1" applyAlignment="1">
      <alignment horizontal="left" vertical="center" shrinkToFit="1"/>
    </xf>
    <xf numFmtId="0" fontId="0" fillId="0" borderId="14" xfId="0" applyBorder="1" applyAlignment="1">
      <alignment horizontal="left" vertical="center" shrinkToFit="1"/>
    </xf>
    <xf numFmtId="0" fontId="0" fillId="0" borderId="8" xfId="0" applyBorder="1" applyAlignment="1">
      <alignment horizontal="left" vertical="center" shrinkToFit="1"/>
    </xf>
    <xf numFmtId="0" fontId="0" fillId="0" borderId="3" xfId="0" applyFill="1" applyBorder="1" applyAlignment="1">
      <alignment horizontal="left" vertical="center" shrinkToFit="1"/>
    </xf>
    <xf numFmtId="0" fontId="0" fillId="0" borderId="4" xfId="0" applyFill="1" applyBorder="1" applyAlignment="1">
      <alignment horizontal="left" vertical="center" shrinkToFit="1"/>
    </xf>
    <xf numFmtId="0" fontId="6"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32" fillId="5" borderId="2" xfId="0" applyFont="1" applyFill="1" applyBorder="1" applyAlignment="1">
      <alignment horizontal="center" vertical="center" wrapText="1"/>
    </xf>
    <xf numFmtId="0" fontId="29" fillId="5" borderId="4"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7" fillId="0" borderId="5"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5" fillId="0" borderId="1" xfId="0" applyFont="1" applyBorder="1" applyAlignment="1">
      <alignment horizontal="center" vertical="center" wrapText="1"/>
    </xf>
    <xf numFmtId="0" fontId="21" fillId="0" borderId="1" xfId="1" applyFont="1" applyFill="1" applyBorder="1" applyAlignment="1">
      <alignment horizontal="right" wrapText="1"/>
    </xf>
    <xf numFmtId="0" fontId="6" fillId="4" borderId="2" xfId="0" applyFont="1" applyFill="1" applyBorder="1" applyAlignment="1">
      <alignment horizontal="center" wrapText="1"/>
    </xf>
    <xf numFmtId="0" fontId="2" fillId="4" borderId="3" xfId="0" applyFont="1" applyFill="1" applyBorder="1" applyAlignment="1">
      <alignment horizontal="center" wrapText="1"/>
    </xf>
    <xf numFmtId="0" fontId="2" fillId="4" borderId="4" xfId="0" applyFont="1" applyFill="1" applyBorder="1" applyAlignment="1">
      <alignment horizontal="center" wrapText="1"/>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2" fillId="0" borderId="3" xfId="0" applyFont="1" applyBorder="1" applyAlignment="1">
      <alignment horizontal="left" vertical="center" wrapText="1"/>
    </xf>
    <xf numFmtId="0" fontId="0" fillId="0" borderId="3" xfId="0" applyFont="1" applyBorder="1" applyAlignment="1">
      <alignment horizontal="left" vertical="center" wrapText="1" shrinkToFit="1"/>
    </xf>
    <xf numFmtId="0" fontId="6" fillId="3" borderId="5" xfId="0" applyFont="1" applyFill="1" applyBorder="1" applyAlignment="1">
      <alignment horizontal="center" vertical="center" wrapText="1"/>
    </xf>
    <xf numFmtId="0" fontId="8" fillId="0" borderId="6" xfId="0" applyFont="1" applyBorder="1" applyAlignment="1">
      <alignment vertical="center" wrapText="1"/>
    </xf>
    <xf numFmtId="0" fontId="11" fillId="0" borderId="1" xfId="0" applyFont="1" applyBorder="1" applyAlignment="1">
      <alignment horizontal="left" vertical="center" wrapText="1"/>
    </xf>
    <xf numFmtId="0" fontId="7" fillId="0" borderId="1" xfId="0" applyFont="1" applyBorder="1" applyAlignment="1">
      <alignment horizontal="left"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1" fillId="2" borderId="12"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14" fontId="39" fillId="0" borderId="7" xfId="0" applyNumberFormat="1" applyFont="1" applyBorder="1" applyAlignment="1">
      <alignment horizontal="center" vertical="center" wrapText="1"/>
    </xf>
    <xf numFmtId="0" fontId="39" fillId="0" borderId="8"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10" xfId="0" applyFont="1" applyBorder="1" applyAlignment="1">
      <alignment horizontal="center" vertical="center" wrapText="1"/>
    </xf>
    <xf numFmtId="0" fontId="11" fillId="4" borderId="5" xfId="0" applyFont="1" applyFill="1" applyBorder="1" applyAlignment="1">
      <alignment horizontal="left" wrapText="1"/>
    </xf>
    <xf numFmtId="0" fontId="7" fillId="0" borderId="11" xfId="0" applyFont="1" applyBorder="1" applyAlignment="1">
      <alignment horizontal="left" wrapText="1"/>
    </xf>
    <xf numFmtId="0" fontId="7" fillId="0" borderId="6" xfId="0" applyFont="1" applyBorder="1" applyAlignment="1">
      <alignment horizontal="left" wrapText="1"/>
    </xf>
    <xf numFmtId="0" fontId="7" fillId="4" borderId="7" xfId="0" applyFont="1" applyFill="1" applyBorder="1" applyAlignment="1">
      <alignment wrapText="1"/>
    </xf>
    <xf numFmtId="0" fontId="7" fillId="4" borderId="14" xfId="0" applyFont="1" applyFill="1" applyBorder="1" applyAlignment="1">
      <alignment wrapText="1"/>
    </xf>
    <xf numFmtId="0" fontId="11" fillId="3"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11" fillId="3" borderId="9" xfId="0" applyFont="1" applyFill="1" applyBorder="1" applyAlignment="1">
      <alignment horizontal="center" wrapText="1"/>
    </xf>
    <xf numFmtId="0" fontId="0" fillId="0" borderId="10" xfId="0" applyBorder="1" applyAlignment="1">
      <alignment horizont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6" fillId="3" borderId="7" xfId="0" applyFont="1" applyFill="1" applyBorder="1" applyAlignment="1">
      <alignment horizontal="center" wrapText="1"/>
    </xf>
    <xf numFmtId="0" fontId="6" fillId="3" borderId="14" xfId="0" applyFont="1" applyFill="1" applyBorder="1" applyAlignment="1">
      <alignment horizontal="center" wrapText="1"/>
    </xf>
    <xf numFmtId="0" fontId="6" fillId="3" borderId="9" xfId="0" applyFont="1" applyFill="1" applyBorder="1" applyAlignment="1">
      <alignment horizontal="center" wrapText="1"/>
    </xf>
    <xf numFmtId="0" fontId="6" fillId="3" borderId="15" xfId="0" applyFont="1" applyFill="1" applyBorder="1" applyAlignment="1">
      <alignment horizont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0" borderId="5" xfId="0" applyFont="1" applyBorder="1" applyAlignment="1">
      <alignment horizontal="left" vertical="center" wrapText="1"/>
    </xf>
    <xf numFmtId="0" fontId="7" fillId="0" borderId="11" xfId="0" applyFont="1" applyBorder="1" applyAlignment="1">
      <alignment horizontal="left" vertical="center" wrapText="1"/>
    </xf>
    <xf numFmtId="0" fontId="7" fillId="0" borderId="6" xfId="0" applyFont="1" applyBorder="1" applyAlignment="1">
      <alignment horizontal="left" vertical="center" wrapText="1"/>
    </xf>
    <xf numFmtId="0" fontId="11" fillId="4" borderId="5" xfId="0" applyFont="1" applyFill="1" applyBorder="1" applyAlignment="1">
      <alignment horizontal="left" vertical="center" wrapText="1"/>
    </xf>
    <xf numFmtId="0" fontId="11" fillId="0" borderId="5" xfId="0" applyFont="1" applyBorder="1" applyAlignment="1">
      <alignment horizontal="left" wrapText="1"/>
    </xf>
    <xf numFmtId="0" fontId="37" fillId="0" borderId="1" xfId="0" applyFont="1" applyBorder="1" applyAlignment="1">
      <alignment horizontal="center" vertical="center" wrapText="1"/>
    </xf>
    <xf numFmtId="0" fontId="7" fillId="0" borderId="2" xfId="0" applyFont="1" applyFill="1" applyBorder="1" applyAlignment="1">
      <alignment vertical="center" shrinkToFit="1"/>
    </xf>
    <xf numFmtId="0" fontId="7" fillId="0" borderId="4" xfId="0" applyFont="1" applyFill="1" applyBorder="1" applyAlignment="1">
      <alignment vertical="center" shrinkToFit="1"/>
    </xf>
    <xf numFmtId="0" fontId="7" fillId="4" borderId="2" xfId="0" applyFont="1" applyFill="1" applyBorder="1" applyAlignment="1">
      <alignment vertical="center" shrinkToFit="1"/>
    </xf>
    <xf numFmtId="0" fontId="7" fillId="4" borderId="4" xfId="0" applyFont="1" applyFill="1" applyBorder="1" applyAlignment="1">
      <alignment vertical="center" shrinkToFit="1"/>
    </xf>
    <xf numFmtId="0" fontId="7" fillId="0" borderId="4" xfId="0" applyFont="1" applyBorder="1" applyAlignment="1">
      <alignment vertical="center" shrinkToFit="1"/>
    </xf>
    <xf numFmtId="0" fontId="7" fillId="4" borderId="3" xfId="0" applyFont="1" applyFill="1" applyBorder="1" applyAlignment="1">
      <alignment vertical="center" shrinkToFit="1"/>
    </xf>
    <xf numFmtId="0" fontId="2" fillId="2" borderId="0" xfId="0" applyFont="1" applyFill="1" applyBorder="1" applyAlignment="1">
      <alignment horizontal="center" vertical="center" wrapText="1"/>
    </xf>
    <xf numFmtId="0" fontId="6" fillId="4" borderId="5" xfId="0" applyFont="1" applyFill="1" applyBorder="1" applyAlignment="1">
      <alignment vertical="center" wrapText="1"/>
    </xf>
    <xf numFmtId="0" fontId="6" fillId="4" borderId="11" xfId="0" applyFont="1" applyFill="1" applyBorder="1" applyAlignment="1">
      <alignment vertical="center" wrapText="1"/>
    </xf>
    <xf numFmtId="0" fontId="6" fillId="4" borderId="6" xfId="0" applyFont="1" applyFill="1" applyBorder="1" applyAlignment="1">
      <alignment vertical="center" wrapText="1"/>
    </xf>
    <xf numFmtId="0" fontId="2" fillId="4" borderId="7" xfId="0" applyFont="1" applyFill="1" applyBorder="1" applyAlignment="1">
      <alignment horizontal="center" wrapText="1"/>
    </xf>
    <xf numFmtId="0" fontId="2" fillId="4" borderId="8" xfId="0" applyFont="1" applyFill="1" applyBorder="1" applyAlignment="1">
      <alignment horizontal="center" wrapText="1"/>
    </xf>
    <xf numFmtId="0" fontId="2" fillId="4" borderId="9" xfId="0" applyFont="1" applyFill="1" applyBorder="1" applyAlignment="1">
      <alignment horizontal="center" wrapText="1"/>
    </xf>
    <xf numFmtId="0" fontId="2" fillId="4" borderId="10" xfId="0" applyFont="1" applyFill="1" applyBorder="1" applyAlignment="1">
      <alignment horizontal="center" wrapText="1"/>
    </xf>
    <xf numFmtId="0" fontId="13" fillId="0" borderId="12" xfId="0" applyFont="1" applyBorder="1" applyAlignment="1">
      <alignment horizontal="center" wrapText="1"/>
    </xf>
    <xf numFmtId="0" fontId="2" fillId="4" borderId="7" xfId="0" applyFont="1" applyFill="1" applyBorder="1" applyAlignment="1">
      <alignment wrapText="1"/>
    </xf>
    <xf numFmtId="0" fontId="0" fillId="4" borderId="12" xfId="0" applyFill="1" applyBorder="1" applyAlignment="1">
      <alignment wrapText="1"/>
    </xf>
    <xf numFmtId="0" fontId="0" fillId="4" borderId="9" xfId="0" applyFill="1" applyBorder="1" applyAlignment="1">
      <alignment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14" fontId="36" fillId="0" borderId="2" xfId="0" applyNumberFormat="1" applyFont="1" applyBorder="1" applyAlignment="1">
      <alignment horizontal="left" vertical="center" wrapText="1"/>
    </xf>
    <xf numFmtId="14" fontId="36" fillId="0" borderId="4" xfId="0" applyNumberFormat="1" applyFont="1" applyBorder="1" applyAlignment="1">
      <alignment horizontal="left" vertical="center" wrapText="1"/>
    </xf>
    <xf numFmtId="49" fontId="34" fillId="0" borderId="7" xfId="0" applyNumberFormat="1" applyFont="1" applyBorder="1" applyAlignment="1">
      <alignment horizontal="left" vertical="center" wrapText="1"/>
    </xf>
    <xf numFmtId="49" fontId="34" fillId="0" borderId="8" xfId="0" applyNumberFormat="1" applyFont="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4" xfId="0" applyFont="1" applyBorder="1" applyAlignment="1">
      <alignment horizontal="left" vertical="center" wrapText="1"/>
    </xf>
    <xf numFmtId="0" fontId="41" fillId="0" borderId="2" xfId="1" applyFont="1" applyBorder="1" applyAlignment="1">
      <alignment horizontal="left" vertical="center" wrapText="1"/>
    </xf>
    <xf numFmtId="0" fontId="41" fillId="0" borderId="3" xfId="1" applyFont="1" applyBorder="1" applyAlignment="1">
      <alignment horizontal="left" vertical="center" wrapText="1"/>
    </xf>
    <xf numFmtId="0" fontId="41" fillId="0" borderId="4" xfId="1" applyFont="1" applyBorder="1" applyAlignment="1">
      <alignment horizontal="left"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35" fillId="0" borderId="3" xfId="0" applyFont="1" applyBorder="1" applyAlignment="1">
      <alignment horizontal="left" vertical="center" wrapText="1"/>
    </xf>
    <xf numFmtId="0" fontId="35" fillId="0" borderId="4" xfId="0" applyFont="1" applyBorder="1" applyAlignment="1">
      <alignment horizontal="left" vertical="center" wrapText="1"/>
    </xf>
    <xf numFmtId="0" fontId="34" fillId="0" borderId="7" xfId="0" applyFont="1" applyBorder="1" applyAlignment="1">
      <alignment horizontal="left" vertical="center" wrapText="1"/>
    </xf>
    <xf numFmtId="0" fontId="34" fillId="0" borderId="14" xfId="0" applyFont="1" applyBorder="1" applyAlignment="1">
      <alignment horizontal="left" vertical="center" wrapText="1"/>
    </xf>
    <xf numFmtId="0" fontId="34" fillId="0" borderId="8" xfId="0" applyFont="1" applyBorder="1" applyAlignment="1">
      <alignment horizontal="left" vertical="center" wrapText="1"/>
    </xf>
    <xf numFmtId="0" fontId="17" fillId="2" borderId="5" xfId="0" applyFont="1" applyFill="1" applyBorder="1" applyAlignment="1">
      <alignment vertical="center" wrapText="1"/>
    </xf>
    <xf numFmtId="0" fontId="8" fillId="0" borderId="11" xfId="0" applyFont="1" applyBorder="1" applyAlignment="1">
      <alignment vertical="center" wrapText="1"/>
    </xf>
    <xf numFmtId="0" fontId="14" fillId="0" borderId="12" xfId="0" applyFont="1" applyBorder="1" applyAlignment="1">
      <alignment wrapText="1"/>
    </xf>
    <xf numFmtId="0" fontId="2" fillId="0" borderId="7" xfId="0" applyFont="1" applyFill="1" applyBorder="1" applyAlignment="1">
      <alignment horizontal="center" wrapText="1"/>
    </xf>
    <xf numFmtId="0" fontId="0" fillId="0" borderId="12" xfId="0" applyFill="1" applyBorder="1" applyAlignment="1">
      <alignment horizontal="center" wrapText="1"/>
    </xf>
    <xf numFmtId="0" fontId="0" fillId="0" borderId="9" xfId="0" applyFill="1" applyBorder="1" applyAlignment="1">
      <alignment horizontal="center" wrapText="1"/>
    </xf>
    <xf numFmtId="0" fontId="7" fillId="4" borderId="9" xfId="0" applyFont="1" applyFill="1" applyBorder="1" applyAlignment="1">
      <alignment vertical="center" shrinkToFit="1"/>
    </xf>
    <xf numFmtId="0" fontId="7" fillId="4" borderId="10" xfId="0" applyFont="1" applyFill="1" applyBorder="1" applyAlignment="1">
      <alignment vertical="center" shrinkToFit="1"/>
    </xf>
    <xf numFmtId="0" fontId="6" fillId="4" borderId="27"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7" fillId="4" borderId="7" xfId="0" applyFont="1" applyFill="1" applyBorder="1" applyAlignment="1">
      <alignment vertical="top" wrapText="1"/>
    </xf>
    <xf numFmtId="0" fontId="7" fillId="4" borderId="8" xfId="0" applyFont="1" applyFill="1" applyBorder="1" applyAlignment="1">
      <alignment vertical="top" wrapText="1"/>
    </xf>
    <xf numFmtId="0" fontId="7" fillId="4" borderId="12" xfId="0" applyFont="1" applyFill="1" applyBorder="1" applyAlignment="1">
      <alignment vertical="top" wrapText="1"/>
    </xf>
    <xf numFmtId="0" fontId="7" fillId="4" borderId="13" xfId="0" applyFont="1" applyFill="1" applyBorder="1" applyAlignment="1">
      <alignment vertical="top" wrapText="1"/>
    </xf>
    <xf numFmtId="0" fontId="7" fillId="4" borderId="9" xfId="0" applyFont="1" applyFill="1" applyBorder="1" applyAlignment="1">
      <alignment vertical="top" wrapText="1"/>
    </xf>
    <xf numFmtId="0" fontId="7" fillId="4" borderId="10" xfId="0" applyFont="1" applyFill="1" applyBorder="1" applyAlignment="1">
      <alignment vertical="top" wrapText="1"/>
    </xf>
    <xf numFmtId="0" fontId="17" fillId="2" borderId="7" xfId="0" applyFont="1" applyFill="1" applyBorder="1" applyAlignment="1">
      <alignment vertical="center" wrapText="1"/>
    </xf>
    <xf numFmtId="0" fontId="8" fillId="0" borderId="12" xfId="0" applyFont="1" applyBorder="1" applyAlignment="1">
      <alignment vertical="center" wrapText="1"/>
    </xf>
    <xf numFmtId="0" fontId="8" fillId="0" borderId="9" xfId="0" applyFont="1" applyBorder="1" applyAlignment="1">
      <alignment vertical="center" wrapText="1"/>
    </xf>
    <xf numFmtId="0" fontId="14" fillId="0" borderId="12" xfId="0" applyFont="1" applyBorder="1" applyAlignment="1">
      <alignment horizontal="center" wrapText="1"/>
    </xf>
    <xf numFmtId="0" fontId="13" fillId="0" borderId="8" xfId="0" applyFont="1" applyBorder="1" applyAlignment="1">
      <alignment horizontal="center" wrapText="1"/>
    </xf>
    <xf numFmtId="0" fontId="13" fillId="0" borderId="13" xfId="0" applyFont="1" applyBorder="1" applyAlignment="1">
      <alignment wrapText="1"/>
    </xf>
    <xf numFmtId="0" fontId="13" fillId="0" borderId="13" xfId="0" applyFont="1" applyBorder="1" applyAlignment="1">
      <alignment horizontal="center" wrapText="1"/>
    </xf>
    <xf numFmtId="0" fontId="14" fillId="0" borderId="13" xfId="0" applyFont="1" applyBorder="1" applyAlignment="1">
      <alignment horizontal="center" wrapText="1"/>
    </xf>
    <xf numFmtId="0" fontId="2" fillId="4" borderId="27" xfId="0" applyFont="1" applyFill="1" applyBorder="1" applyAlignment="1">
      <alignment horizontal="center" wrapText="1"/>
    </xf>
    <xf numFmtId="0" fontId="2" fillId="4" borderId="26" xfId="0" applyFont="1" applyFill="1" applyBorder="1" applyAlignment="1">
      <alignment horizontal="center" wrapText="1"/>
    </xf>
    <xf numFmtId="0" fontId="6" fillId="4" borderId="2" xfId="0" applyFont="1" applyFill="1" applyBorder="1" applyAlignment="1">
      <alignment horizontal="center" shrinkToFit="1"/>
    </xf>
    <xf numFmtId="0" fontId="6" fillId="4" borderId="4" xfId="0" applyFont="1" applyFill="1" applyBorder="1" applyAlignment="1">
      <alignment horizontal="center" shrinkToFit="1"/>
    </xf>
    <xf numFmtId="0" fontId="1" fillId="2" borderId="4" xfId="0" applyFont="1" applyFill="1" applyBorder="1" applyAlignment="1">
      <alignment horizontal="center" vertical="center" wrapText="1"/>
    </xf>
    <xf numFmtId="0" fontId="0" fillId="4" borderId="12" xfId="0" applyFill="1" applyBorder="1" applyAlignment="1">
      <alignment horizontal="center" wrapText="1"/>
    </xf>
    <xf numFmtId="0" fontId="13" fillId="0" borderId="7" xfId="0" applyFont="1" applyBorder="1" applyAlignment="1">
      <alignment horizontal="center" wrapText="1"/>
    </xf>
    <xf numFmtId="0" fontId="13" fillId="0" borderId="12" xfId="0" applyFont="1" applyBorder="1" applyAlignment="1">
      <alignment wrapText="1"/>
    </xf>
    <xf numFmtId="0" fontId="0" fillId="8" borderId="15" xfId="0" applyFont="1" applyFill="1" applyBorder="1" applyAlignment="1">
      <alignment horizontal="left" vertical="center" shrinkToFit="1"/>
    </xf>
    <xf numFmtId="0" fontId="0" fillId="8" borderId="10" xfId="0" applyFont="1" applyFill="1" applyBorder="1" applyAlignment="1">
      <alignment horizontal="left" vertical="center" shrinkToFit="1"/>
    </xf>
    <xf numFmtId="0" fontId="9" fillId="0" borderId="2" xfId="0" applyFont="1" applyFill="1" applyBorder="1" applyAlignment="1">
      <alignment vertical="center" wrapText="1" shrinkToFit="1"/>
    </xf>
    <xf numFmtId="0" fontId="9" fillId="0" borderId="4" xfId="0" applyFont="1" applyFill="1" applyBorder="1" applyAlignment="1">
      <alignment vertical="center" shrinkToFit="1"/>
    </xf>
    <xf numFmtId="0" fontId="13" fillId="0" borderId="8" xfId="0" applyFont="1" applyBorder="1" applyAlignment="1">
      <alignment wrapText="1"/>
    </xf>
    <xf numFmtId="0" fontId="7" fillId="0" borderId="3" xfId="0" applyFont="1" applyBorder="1" applyAlignment="1">
      <alignment vertical="center" shrinkToFit="1"/>
    </xf>
    <xf numFmtId="0" fontId="17" fillId="2" borderId="10" xfId="0" applyFont="1" applyFill="1" applyBorder="1" applyAlignment="1">
      <alignment horizontal="center" wrapText="1"/>
    </xf>
    <xf numFmtId="0" fontId="1" fillId="2" borderId="6" xfId="0" applyFont="1" applyFill="1" applyBorder="1" applyAlignment="1">
      <alignment horizontal="center" wrapText="1"/>
    </xf>
    <xf numFmtId="0" fontId="1" fillId="2" borderId="9" xfId="0" applyFont="1" applyFill="1" applyBorder="1" applyAlignment="1">
      <alignment horizontal="center" wrapText="1"/>
    </xf>
    <xf numFmtId="0" fontId="17"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7" fillId="0" borderId="2" xfId="0" applyFont="1" applyFill="1" applyBorder="1" applyAlignment="1">
      <alignment horizontal="left" vertical="center" shrinkToFit="1"/>
    </xf>
    <xf numFmtId="0" fontId="6" fillId="0" borderId="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2" borderId="23" xfId="0" applyFont="1" applyFill="1" applyBorder="1" applyAlignment="1">
      <alignment horizontal="center" wrapText="1"/>
    </xf>
    <xf numFmtId="0" fontId="1" fillId="2" borderId="24" xfId="0" applyFont="1" applyFill="1" applyBorder="1" applyAlignment="1">
      <alignment horizontal="center" wrapText="1"/>
    </xf>
    <xf numFmtId="0" fontId="3" fillId="9" borderId="0" xfId="0" applyFont="1" applyFill="1" applyAlignment="1">
      <alignment horizontal="center"/>
    </xf>
    <xf numFmtId="0" fontId="1" fillId="2" borderId="25" xfId="0" applyFont="1" applyFill="1" applyBorder="1" applyAlignment="1">
      <alignment horizontal="center" wrapText="1"/>
    </xf>
    <xf numFmtId="0" fontId="0" fillId="0" borderId="7" xfId="0" applyFill="1" applyBorder="1" applyAlignment="1">
      <alignment wrapText="1"/>
    </xf>
    <xf numFmtId="0" fontId="0" fillId="0" borderId="12" xfId="0" applyFill="1" applyBorder="1" applyAlignment="1">
      <alignment wrapText="1"/>
    </xf>
    <xf numFmtId="0" fontId="0" fillId="0" borderId="9" xfId="0" applyFill="1" applyBorder="1" applyAlignment="1">
      <alignment wrapText="1"/>
    </xf>
    <xf numFmtId="0" fontId="6" fillId="4" borderId="7" xfId="0" applyFont="1" applyFill="1" applyBorder="1" applyAlignment="1">
      <alignment wrapText="1"/>
    </xf>
    <xf numFmtId="0" fontId="6" fillId="4" borderId="12" xfId="0" applyFont="1" applyFill="1" applyBorder="1" applyAlignment="1">
      <alignment wrapText="1"/>
    </xf>
    <xf numFmtId="0" fontId="6" fillId="4" borderId="16" xfId="0" applyFont="1" applyFill="1" applyBorder="1" applyAlignment="1">
      <alignment horizontal="center" wrapText="1"/>
    </xf>
    <xf numFmtId="0" fontId="6" fillId="4" borderId="21" xfId="0" applyFont="1" applyFill="1" applyBorder="1" applyAlignment="1">
      <alignment horizontal="center" wrapText="1"/>
    </xf>
    <xf numFmtId="0" fontId="1" fillId="2" borderId="22" xfId="0" applyFont="1" applyFill="1" applyBorder="1" applyAlignment="1">
      <alignment wrapText="1"/>
    </xf>
    <xf numFmtId="0" fontId="3" fillId="2" borderId="22" xfId="0" applyFont="1" applyFill="1" applyBorder="1" applyAlignment="1">
      <alignment wrapText="1"/>
    </xf>
    <xf numFmtId="0" fontId="8" fillId="0" borderId="0" xfId="0" applyFont="1" applyFill="1" applyBorder="1" applyAlignment="1">
      <alignment wrapText="1"/>
    </xf>
    <xf numFmtId="0" fontId="6" fillId="4" borderId="17" xfId="0" applyFont="1" applyFill="1" applyBorder="1" applyAlignment="1">
      <alignment horizontal="center" wrapText="1"/>
    </xf>
    <xf numFmtId="0" fontId="6" fillId="4" borderId="19" xfId="0" applyFont="1" applyFill="1" applyBorder="1" applyAlignment="1">
      <alignment horizontal="center" wrapText="1"/>
    </xf>
  </cellXfs>
  <cellStyles count="2">
    <cellStyle name="Hyperlink" xfId="1" builtinId="8"/>
    <cellStyle name="Normal" xfId="0" builtinId="0"/>
  </cellStyles>
  <dxfs count="37">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ont>
        <color theme="0"/>
      </font>
      <fill>
        <patternFill>
          <bgColor rgb="FFFF0000"/>
        </patternFill>
      </fill>
    </dxf>
    <dxf>
      <fill>
        <patternFill>
          <bgColor rgb="FF92D050"/>
        </patternFill>
      </fill>
    </dxf>
    <dxf>
      <fill>
        <patternFill>
          <bgColor rgb="FFFFFF00"/>
        </patternFill>
      </fill>
    </dxf>
    <dxf>
      <fill>
        <patternFill>
          <bgColor rgb="FFFF0000"/>
        </patternFill>
      </fill>
    </dxf>
  </dxfs>
  <tableStyles count="0" defaultTableStyle="TableStyleMedium2" defaultPivotStyle="PivotStyleLight16"/>
  <colors>
    <mruColors>
      <color rgb="FF002060"/>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fmlaLink="'Dropdown lists'!$I$45" lockText="1"/>
</file>

<file path=xl/ctrlProps/ctrlProp101.xml><?xml version="1.0" encoding="utf-8"?>
<formControlPr xmlns="http://schemas.microsoft.com/office/spreadsheetml/2009/9/main" objectType="CheckBox" fmlaLink="'Dropdown lists'!$I$46" lockText="1"/>
</file>

<file path=xl/ctrlProps/ctrlProp102.xml><?xml version="1.0" encoding="utf-8"?>
<formControlPr xmlns="http://schemas.microsoft.com/office/spreadsheetml/2009/9/main" objectType="CheckBox" fmlaLink="'Dropdown lists'!$I$30" lockText="1"/>
</file>

<file path=xl/ctrlProps/ctrlProp103.xml><?xml version="1.0" encoding="utf-8"?>
<formControlPr xmlns="http://schemas.microsoft.com/office/spreadsheetml/2009/9/main" objectType="CheckBox" fmlaLink="'Dropdown lists'!$I$32" lockText="1"/>
</file>

<file path=xl/ctrlProps/ctrlProp104.xml><?xml version="1.0" encoding="utf-8"?>
<formControlPr xmlns="http://schemas.microsoft.com/office/spreadsheetml/2009/9/main" objectType="CheckBox" fmlaLink="'Dropdown lists'!$I$34" lockText="1"/>
</file>

<file path=xl/ctrlProps/ctrlProp105.xml><?xml version="1.0" encoding="utf-8"?>
<formControlPr xmlns="http://schemas.microsoft.com/office/spreadsheetml/2009/9/main" objectType="CheckBox" fmlaLink="'Dropdown lists'!$I$47" lockText="1"/>
</file>

<file path=xl/ctrlProps/ctrlProp106.xml><?xml version="1.0" encoding="utf-8"?>
<formControlPr xmlns="http://schemas.microsoft.com/office/spreadsheetml/2009/9/main" objectType="CheckBox" fmlaLink="'Dropdown lists'!$I$41" lockText="1"/>
</file>

<file path=xl/ctrlProps/ctrlProp107.xml><?xml version="1.0" encoding="utf-8"?>
<formControlPr xmlns="http://schemas.microsoft.com/office/spreadsheetml/2009/9/main" objectType="CheckBox" fmlaLink="'Dropdown lists'!$I$48" lockText="1"/>
</file>

<file path=xl/ctrlProps/ctrlProp108.xml><?xml version="1.0" encoding="utf-8"?>
<formControlPr xmlns="http://schemas.microsoft.com/office/spreadsheetml/2009/9/main" objectType="CheckBox" checked="Checked" fmlaLink="'Dropdown lists'!$I$49"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fmlaLink="'Dropdown lists'!$G$9" lockText="1"/>
</file>

<file path=xl/ctrlProps/ctrlProp110.xml><?xml version="1.0" encoding="utf-8"?>
<formControlPr xmlns="http://schemas.microsoft.com/office/spreadsheetml/2009/9/main" objectType="CheckBox" checked="Checked"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checked="Checked" lockText="1"/>
</file>

<file path=xl/ctrlProps/ctrlProp113.xml><?xml version="1.0" encoding="utf-8"?>
<formControlPr xmlns="http://schemas.microsoft.com/office/spreadsheetml/2009/9/main" objectType="CheckBox" checked="Checked" lockText="1"/>
</file>

<file path=xl/ctrlProps/ctrlProp114.xml><?xml version="1.0" encoding="utf-8"?>
<formControlPr xmlns="http://schemas.microsoft.com/office/spreadsheetml/2009/9/main" objectType="CheckBox" checked="Checked" lockText="1"/>
</file>

<file path=xl/ctrlProps/ctrlProp115.xml><?xml version="1.0" encoding="utf-8"?>
<formControlPr xmlns="http://schemas.microsoft.com/office/spreadsheetml/2009/9/main" objectType="CheckBox" checked="Checked"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fmlaLink="'Dropdown lists'!$L$54" lockText="1"/>
</file>

<file path=xl/ctrlProps/ctrlProp118.xml><?xml version="1.0" encoding="utf-8"?>
<formControlPr xmlns="http://schemas.microsoft.com/office/spreadsheetml/2009/9/main" objectType="CheckBox" checked="Checked" fmlaLink="'Dropdown lists'!$L$55" lockText="1"/>
</file>

<file path=xl/ctrlProps/ctrlProp119.xml><?xml version="1.0" encoding="utf-8"?>
<formControlPr xmlns="http://schemas.microsoft.com/office/spreadsheetml/2009/9/main" objectType="CheckBox" fmlaLink="'Dropdown lists'!$L$56" lockText="1"/>
</file>

<file path=xl/ctrlProps/ctrlProp12.xml><?xml version="1.0" encoding="utf-8"?>
<formControlPr xmlns="http://schemas.microsoft.com/office/spreadsheetml/2009/9/main" objectType="CheckBox" fmlaLink="'Dropdown lists'!$G$8" lockText="1"/>
</file>

<file path=xl/ctrlProps/ctrlProp120.xml><?xml version="1.0" encoding="utf-8"?>
<formControlPr xmlns="http://schemas.microsoft.com/office/spreadsheetml/2009/9/main" objectType="CheckBox" fmlaLink="'Dropdown lists'!$L$57" lockText="1"/>
</file>

<file path=xl/ctrlProps/ctrlProp121.xml><?xml version="1.0" encoding="utf-8"?>
<formControlPr xmlns="http://schemas.microsoft.com/office/spreadsheetml/2009/9/main" objectType="CheckBox" fmlaLink="'Dropdown lists'!$P$54" lockText="1"/>
</file>

<file path=xl/ctrlProps/ctrlProp122.xml><?xml version="1.0" encoding="utf-8"?>
<formControlPr xmlns="http://schemas.microsoft.com/office/spreadsheetml/2009/9/main" objectType="CheckBox" checked="Checked" fmlaLink="'Dropdown lists'!$P$55" lockText="1"/>
</file>

<file path=xl/ctrlProps/ctrlProp123.xml><?xml version="1.0" encoding="utf-8"?>
<formControlPr xmlns="http://schemas.microsoft.com/office/spreadsheetml/2009/9/main" objectType="CheckBox" fmlaLink="'Dropdown lists'!$P$56" lockText="1"/>
</file>

<file path=xl/ctrlProps/ctrlProp124.xml><?xml version="1.0" encoding="utf-8"?>
<formControlPr xmlns="http://schemas.microsoft.com/office/spreadsheetml/2009/9/main" objectType="CheckBox" fmlaLink="'Dropdown lists'!$P$57" lockText="1"/>
</file>

<file path=xl/ctrlProps/ctrlProp125.xml><?xml version="1.0" encoding="utf-8"?>
<formControlPr xmlns="http://schemas.microsoft.com/office/spreadsheetml/2009/9/main" objectType="CheckBox" fmlaLink="'Dropdown lists'!$T$54" lockText="1"/>
</file>

<file path=xl/ctrlProps/ctrlProp126.xml><?xml version="1.0" encoding="utf-8"?>
<formControlPr xmlns="http://schemas.microsoft.com/office/spreadsheetml/2009/9/main" objectType="CheckBox" checked="Checked" fmlaLink="'Dropdown lists'!$T$55" lockText="1"/>
</file>

<file path=xl/ctrlProps/ctrlProp127.xml><?xml version="1.0" encoding="utf-8"?>
<formControlPr xmlns="http://schemas.microsoft.com/office/spreadsheetml/2009/9/main" objectType="CheckBox" fmlaLink="'Dropdown lists'!$T$56" lockText="1"/>
</file>

<file path=xl/ctrlProps/ctrlProp128.xml><?xml version="1.0" encoding="utf-8"?>
<formControlPr xmlns="http://schemas.microsoft.com/office/spreadsheetml/2009/9/main" objectType="CheckBox" fmlaLink="'Dropdown lists'!$T$57" lockText="1"/>
</file>

<file path=xl/ctrlProps/ctrlProp129.xml><?xml version="1.0" encoding="utf-8"?>
<formControlPr xmlns="http://schemas.microsoft.com/office/spreadsheetml/2009/9/main" objectType="CheckBox" fmlaLink="'Dropdown lists'!$X$54"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checked="Checked" fmlaLink="'Dropdown lists'!$X$55" lockText="1"/>
</file>

<file path=xl/ctrlProps/ctrlProp131.xml><?xml version="1.0" encoding="utf-8"?>
<formControlPr xmlns="http://schemas.microsoft.com/office/spreadsheetml/2009/9/main" objectType="CheckBox" fmlaLink="'Dropdown lists'!$X$56" lockText="1"/>
</file>

<file path=xl/ctrlProps/ctrlProp132.xml><?xml version="1.0" encoding="utf-8"?>
<formControlPr xmlns="http://schemas.microsoft.com/office/spreadsheetml/2009/9/main" objectType="CheckBox" fmlaLink="'Dropdown lists'!$X$57" lockText="1"/>
</file>

<file path=xl/ctrlProps/ctrlProp133.xml><?xml version="1.0" encoding="utf-8"?>
<formControlPr xmlns="http://schemas.microsoft.com/office/spreadsheetml/2009/9/main" objectType="CheckBox" fmlaLink="'Dropdown lists'!$AB$54" lockText="1"/>
</file>

<file path=xl/ctrlProps/ctrlProp134.xml><?xml version="1.0" encoding="utf-8"?>
<formControlPr xmlns="http://schemas.microsoft.com/office/spreadsheetml/2009/9/main" objectType="CheckBox" checked="Checked" fmlaLink="'Dropdown lists'!$AB$55" lockText="1"/>
</file>

<file path=xl/ctrlProps/ctrlProp135.xml><?xml version="1.0" encoding="utf-8"?>
<formControlPr xmlns="http://schemas.microsoft.com/office/spreadsheetml/2009/9/main" objectType="CheckBox" fmlaLink="'Dropdown lists'!$AB$56" lockText="1"/>
</file>

<file path=xl/ctrlProps/ctrlProp136.xml><?xml version="1.0" encoding="utf-8"?>
<formControlPr xmlns="http://schemas.microsoft.com/office/spreadsheetml/2009/9/main" objectType="CheckBox" fmlaLink="'Dropdown lists'!$AB$57" lockText="1"/>
</file>

<file path=xl/ctrlProps/ctrlProp137.xml><?xml version="1.0" encoding="utf-8"?>
<formControlPr xmlns="http://schemas.microsoft.com/office/spreadsheetml/2009/9/main" objectType="CheckBox" fmlaLink="'Dropdown lists'!$H$57" lockText="1"/>
</file>

<file path=xl/ctrlProps/ctrlProp138.xml><?xml version="1.0" encoding="utf-8"?>
<formControlPr xmlns="http://schemas.microsoft.com/office/spreadsheetml/2009/9/main" objectType="CheckBox" fmlaLink="'Dropdown lists'!$H$54" lockText="1"/>
</file>

<file path=xl/ctrlProps/ctrlProp139.xml><?xml version="1.0" encoding="utf-8"?>
<formControlPr xmlns="http://schemas.microsoft.com/office/spreadsheetml/2009/9/main" objectType="CheckBox" checked="Checked" fmlaLink="'Dropdown lists'!$H$55"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fmlaLink="'Dropdown lists'!$H$56"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checked="Checked" lockText="1"/>
</file>

<file path=xl/ctrlProps/ctrlProp18.xml><?xml version="1.0" encoding="utf-8"?>
<formControlPr xmlns="http://schemas.microsoft.com/office/spreadsheetml/2009/9/main" objectType="CheckBox" checked="Checked" lockText="1"/>
</file>

<file path=xl/ctrlProps/ctrlProp19.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fmlaLink="'Dropdown lists'!$Q$8" lockText="1"/>
</file>

<file path=xl/ctrlProps/ctrlProp21.xml><?xml version="1.0" encoding="utf-8"?>
<formControlPr xmlns="http://schemas.microsoft.com/office/spreadsheetml/2009/9/main" objectType="CheckBox" fmlaLink="'Dropdown lists'!$Q$9" lockText="1"/>
</file>

<file path=xl/ctrlProps/ctrlProp22.xml><?xml version="1.0" encoding="utf-8"?>
<formControlPr xmlns="http://schemas.microsoft.com/office/spreadsheetml/2009/9/main" objectType="CheckBox" checked="Checked" fmlaLink="'Dropdown lists'!$G$10" lockText="1"/>
</file>

<file path=xl/ctrlProps/ctrlProp23.xml><?xml version="1.0" encoding="utf-8"?>
<formControlPr xmlns="http://schemas.microsoft.com/office/spreadsheetml/2009/9/main" objectType="CheckBox" fmlaLink="'Dropdown lists'!$G$11" lockText="1"/>
</file>

<file path=xl/ctrlProps/ctrlProp24.xml><?xml version="1.0" encoding="utf-8"?>
<formControlPr xmlns="http://schemas.microsoft.com/office/spreadsheetml/2009/9/main" objectType="CheckBox" fmlaLink="'Dropdown lists'!$G$12" lockText="1"/>
</file>

<file path=xl/ctrlProps/ctrlProp25.xml><?xml version="1.0" encoding="utf-8"?>
<formControlPr xmlns="http://schemas.microsoft.com/office/spreadsheetml/2009/9/main" objectType="CheckBox" checked="Checked" fmlaLink="'Dropdown lists'!$G$22" lockText="1"/>
</file>

<file path=xl/ctrlProps/ctrlProp26.xml><?xml version="1.0" encoding="utf-8"?>
<formControlPr xmlns="http://schemas.microsoft.com/office/spreadsheetml/2009/9/main" objectType="CheckBox" checked="Checked" fmlaLink="'Dropdown lists'!$G$13" lockText="1"/>
</file>

<file path=xl/ctrlProps/ctrlProp27.xml><?xml version="1.0" encoding="utf-8"?>
<formControlPr xmlns="http://schemas.microsoft.com/office/spreadsheetml/2009/9/main" objectType="CheckBox" fmlaLink="'Dropdown lists'!$G$14" lockText="1"/>
</file>

<file path=xl/ctrlProps/ctrlProp28.xml><?xml version="1.0" encoding="utf-8"?>
<formControlPr xmlns="http://schemas.microsoft.com/office/spreadsheetml/2009/9/main" objectType="CheckBox" fmlaLink="'Dropdown lists'!$G$15" lockText="1"/>
</file>

<file path=xl/ctrlProps/ctrlProp29.xml><?xml version="1.0" encoding="utf-8"?>
<formControlPr xmlns="http://schemas.microsoft.com/office/spreadsheetml/2009/9/main" objectType="CheckBox" fmlaLink="'Dropdown lists'!$I$10"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fmlaLink="'Dropdown lists'!$I$11" lockText="1"/>
</file>

<file path=xl/ctrlProps/ctrlProp31.xml><?xml version="1.0" encoding="utf-8"?>
<formControlPr xmlns="http://schemas.microsoft.com/office/spreadsheetml/2009/9/main" objectType="CheckBox" fmlaLink="'Dropdown lists'!$I$12" lockText="1"/>
</file>

<file path=xl/ctrlProps/ctrlProp32.xml><?xml version="1.0" encoding="utf-8"?>
<formControlPr xmlns="http://schemas.microsoft.com/office/spreadsheetml/2009/9/main" objectType="CheckBox" fmlaLink="'Dropdown lists'!$I$13" lockText="1"/>
</file>

<file path=xl/ctrlProps/ctrlProp33.xml><?xml version="1.0" encoding="utf-8"?>
<formControlPr xmlns="http://schemas.microsoft.com/office/spreadsheetml/2009/9/main" objectType="CheckBox" fmlaLink="'Dropdown lists'!$I$14" lockText="1"/>
</file>

<file path=xl/ctrlProps/ctrlProp34.xml><?xml version="1.0" encoding="utf-8"?>
<formControlPr xmlns="http://schemas.microsoft.com/office/spreadsheetml/2009/9/main" objectType="CheckBox" fmlaLink="'Dropdown lists'!$I$15" lockText="1"/>
</file>

<file path=xl/ctrlProps/ctrlProp35.xml><?xml version="1.0" encoding="utf-8"?>
<formControlPr xmlns="http://schemas.microsoft.com/office/spreadsheetml/2009/9/main" objectType="CheckBox" fmlaLink="'Dropdown lists'!$I$6" lockText="1"/>
</file>

<file path=xl/ctrlProps/ctrlProp36.xml><?xml version="1.0" encoding="utf-8"?>
<formControlPr xmlns="http://schemas.microsoft.com/office/spreadsheetml/2009/9/main" objectType="CheckBox" fmlaLink="'Dropdown lists'!$I$7" lockText="1"/>
</file>

<file path=xl/ctrlProps/ctrlProp37.xml><?xml version="1.0" encoding="utf-8"?>
<formControlPr xmlns="http://schemas.microsoft.com/office/spreadsheetml/2009/9/main" objectType="CheckBox" fmlaLink="'Dropdown lists'!$I$8" lockText="1"/>
</file>

<file path=xl/ctrlProps/ctrlProp38.xml><?xml version="1.0" encoding="utf-8"?>
<formControlPr xmlns="http://schemas.microsoft.com/office/spreadsheetml/2009/9/main" objectType="CheckBox" fmlaLink="'Dropdown lists'!$I$9" lockText="1"/>
</file>

<file path=xl/ctrlProps/ctrlProp39.xml><?xml version="1.0" encoding="utf-8"?>
<formControlPr xmlns="http://schemas.microsoft.com/office/spreadsheetml/2009/9/main" objectType="CheckBox" fmlaLink="'Dropdown lists'!$K$6"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fmlaLink="'Dropdown lists'!$K$7" lockText="1"/>
</file>

<file path=xl/ctrlProps/ctrlProp41.xml><?xml version="1.0" encoding="utf-8"?>
<formControlPr xmlns="http://schemas.microsoft.com/office/spreadsheetml/2009/9/main" objectType="CheckBox" fmlaLink="'Dropdown lists'!$K$8" lockText="1"/>
</file>

<file path=xl/ctrlProps/ctrlProp42.xml><?xml version="1.0" encoding="utf-8"?>
<formControlPr xmlns="http://schemas.microsoft.com/office/spreadsheetml/2009/9/main" objectType="CheckBox" fmlaLink="'Dropdown lists'!$K$9" lockText="1"/>
</file>

<file path=xl/ctrlProps/ctrlProp43.xml><?xml version="1.0" encoding="utf-8"?>
<formControlPr xmlns="http://schemas.microsoft.com/office/spreadsheetml/2009/9/main" objectType="CheckBox" fmlaLink="'Dropdown lists'!$K$10" lockText="1"/>
</file>

<file path=xl/ctrlProps/ctrlProp44.xml><?xml version="1.0" encoding="utf-8"?>
<formControlPr xmlns="http://schemas.microsoft.com/office/spreadsheetml/2009/9/main" objectType="CheckBox" fmlaLink="'Dropdown lists'!$K$11" lockText="1"/>
</file>

<file path=xl/ctrlProps/ctrlProp45.xml><?xml version="1.0" encoding="utf-8"?>
<formControlPr xmlns="http://schemas.microsoft.com/office/spreadsheetml/2009/9/main" objectType="CheckBox" fmlaLink="'Dropdown lists'!$K$12" lockText="1"/>
</file>

<file path=xl/ctrlProps/ctrlProp46.xml><?xml version="1.0" encoding="utf-8"?>
<formControlPr xmlns="http://schemas.microsoft.com/office/spreadsheetml/2009/9/main" objectType="CheckBox" fmlaLink="'Dropdown lists'!$K$13" lockText="1"/>
</file>

<file path=xl/ctrlProps/ctrlProp47.xml><?xml version="1.0" encoding="utf-8"?>
<formControlPr xmlns="http://schemas.microsoft.com/office/spreadsheetml/2009/9/main" objectType="CheckBox" fmlaLink="'Dropdown lists'!$K$14" lockText="1"/>
</file>

<file path=xl/ctrlProps/ctrlProp48.xml><?xml version="1.0" encoding="utf-8"?>
<formControlPr xmlns="http://schemas.microsoft.com/office/spreadsheetml/2009/9/main" objectType="CheckBox" fmlaLink="'Dropdown lists'!$K$15" lockText="1"/>
</file>

<file path=xl/ctrlProps/ctrlProp49.xml><?xml version="1.0" encoding="utf-8"?>
<formControlPr xmlns="http://schemas.microsoft.com/office/spreadsheetml/2009/9/main" objectType="CheckBox" checked="Checked" fmlaLink="'Dropdown lists'!$M$10" lockText="1"/>
</file>

<file path=xl/ctrlProps/ctrlProp5.xml><?xml version="1.0" encoding="utf-8"?>
<formControlPr xmlns="http://schemas.microsoft.com/office/spreadsheetml/2009/9/main" objectType="CheckBox" checked="Checked" lockText="1"/>
</file>

<file path=xl/ctrlProps/ctrlProp50.xml><?xml version="1.0" encoding="utf-8"?>
<formControlPr xmlns="http://schemas.microsoft.com/office/spreadsheetml/2009/9/main" objectType="CheckBox" fmlaLink="'Dropdown lists'!$M$11" lockText="1"/>
</file>

<file path=xl/ctrlProps/ctrlProp51.xml><?xml version="1.0" encoding="utf-8"?>
<formControlPr xmlns="http://schemas.microsoft.com/office/spreadsheetml/2009/9/main" objectType="CheckBox" fmlaLink="'Dropdown lists'!$M$12" lockText="1"/>
</file>

<file path=xl/ctrlProps/ctrlProp52.xml><?xml version="1.0" encoding="utf-8"?>
<formControlPr xmlns="http://schemas.microsoft.com/office/spreadsheetml/2009/9/main" objectType="CheckBox" checked="Checked" fmlaLink="'Dropdown lists'!$M$14" lockText="1"/>
</file>

<file path=xl/ctrlProps/ctrlProp53.xml><?xml version="1.0" encoding="utf-8"?>
<formControlPr xmlns="http://schemas.microsoft.com/office/spreadsheetml/2009/9/main" objectType="CheckBox" fmlaLink="'Dropdown lists'!$M$15" lockText="1"/>
</file>

<file path=xl/ctrlProps/ctrlProp54.xml><?xml version="1.0" encoding="utf-8"?>
<formControlPr xmlns="http://schemas.microsoft.com/office/spreadsheetml/2009/9/main" objectType="CheckBox" fmlaLink="'Dropdown lists'!$M$13" lockText="1"/>
</file>

<file path=xl/ctrlProps/ctrlProp55.xml><?xml version="1.0" encoding="utf-8"?>
<formControlPr xmlns="http://schemas.microsoft.com/office/spreadsheetml/2009/9/main" objectType="CheckBox" fmlaLink="'Dropdown lists'!$M$9" lockText="1"/>
</file>

<file path=xl/ctrlProps/ctrlProp56.xml><?xml version="1.0" encoding="utf-8"?>
<formControlPr xmlns="http://schemas.microsoft.com/office/spreadsheetml/2009/9/main" objectType="CheckBox" fmlaLink="'Dropdown lists'!$O$8" lockText="1"/>
</file>

<file path=xl/ctrlProps/ctrlProp57.xml><?xml version="1.0" encoding="utf-8"?>
<formControlPr xmlns="http://schemas.microsoft.com/office/spreadsheetml/2009/9/main" objectType="CheckBox" fmlaLink="'Dropdown lists'!$O$9" lockText="1"/>
</file>

<file path=xl/ctrlProps/ctrlProp58.xml><?xml version="1.0" encoding="utf-8"?>
<formControlPr xmlns="http://schemas.microsoft.com/office/spreadsheetml/2009/9/main" objectType="CheckBox" checked="Checked" fmlaLink="'Dropdown lists'!$O$10" lockText="1"/>
</file>

<file path=xl/ctrlProps/ctrlProp59.xml><?xml version="1.0" encoding="utf-8"?>
<formControlPr xmlns="http://schemas.microsoft.com/office/spreadsheetml/2009/9/main" objectType="CheckBox" fmlaLink="'Dropdown lists'!$O$11" lockText="1"/>
</file>

<file path=xl/ctrlProps/ctrlProp6.xml><?xml version="1.0" encoding="utf-8"?>
<formControlPr xmlns="http://schemas.microsoft.com/office/spreadsheetml/2009/9/main" objectType="CheckBox" checked="Checked" lockText="1"/>
</file>

<file path=xl/ctrlProps/ctrlProp60.xml><?xml version="1.0" encoding="utf-8"?>
<formControlPr xmlns="http://schemas.microsoft.com/office/spreadsheetml/2009/9/main" objectType="CheckBox" checked="Checked" fmlaLink="'Dropdown lists'!$O$13" lockText="1"/>
</file>

<file path=xl/ctrlProps/ctrlProp61.xml><?xml version="1.0" encoding="utf-8"?>
<formControlPr xmlns="http://schemas.microsoft.com/office/spreadsheetml/2009/9/main" objectType="CheckBox" fmlaLink="'Dropdown lists'!$O$12" lockText="1"/>
</file>

<file path=xl/ctrlProps/ctrlProp62.xml><?xml version="1.0" encoding="utf-8"?>
<formControlPr xmlns="http://schemas.microsoft.com/office/spreadsheetml/2009/9/main" objectType="CheckBox" fmlaLink="'Dropdown lists'!$O$14" lockText="1"/>
</file>

<file path=xl/ctrlProps/ctrlProp63.xml><?xml version="1.0" encoding="utf-8"?>
<formControlPr xmlns="http://schemas.microsoft.com/office/spreadsheetml/2009/9/main" objectType="CheckBox" fmlaLink="'Dropdown lists'!$O$15" lockText="1"/>
</file>

<file path=xl/ctrlProps/ctrlProp64.xml><?xml version="1.0" encoding="utf-8"?>
<formControlPr xmlns="http://schemas.microsoft.com/office/spreadsheetml/2009/9/main" objectType="CheckBox" fmlaLink="'Dropdown lists'!$Q$15" lockText="1"/>
</file>

<file path=xl/ctrlProps/ctrlProp65.xml><?xml version="1.0" encoding="utf-8"?>
<formControlPr xmlns="http://schemas.microsoft.com/office/spreadsheetml/2009/9/main" objectType="CheckBox" fmlaLink="'Dropdown lists'!$Q$14" lockText="1"/>
</file>

<file path=xl/ctrlProps/ctrlProp66.xml><?xml version="1.0" encoding="utf-8"?>
<formControlPr xmlns="http://schemas.microsoft.com/office/spreadsheetml/2009/9/main" objectType="CheckBox" fmlaLink="'Dropdown lists'!$Q$23" lockText="1"/>
</file>

<file path=xl/ctrlProps/ctrlProp67.xml><?xml version="1.0" encoding="utf-8"?>
<formControlPr xmlns="http://schemas.microsoft.com/office/spreadsheetml/2009/9/main" objectType="CheckBox" fmlaLink="'Dropdown lists'!$Q$12" lockText="1"/>
</file>

<file path=xl/ctrlProps/ctrlProp68.xml><?xml version="1.0" encoding="utf-8"?>
<formControlPr xmlns="http://schemas.microsoft.com/office/spreadsheetml/2009/9/main" objectType="CheckBox" fmlaLink="'Dropdown lists'!$Q$11" lockText="1"/>
</file>

<file path=xl/ctrlProps/ctrlProp69.xml><?xml version="1.0" encoding="utf-8"?>
<formControlPr xmlns="http://schemas.microsoft.com/office/spreadsheetml/2009/9/main" objectType="CheckBox" fmlaLink="'Dropdown lists'!$Q$10" lockText="1"/>
</file>

<file path=xl/ctrlProps/ctrlProp7.xml><?xml version="1.0" encoding="utf-8"?>
<formControlPr xmlns="http://schemas.microsoft.com/office/spreadsheetml/2009/9/main" objectType="CheckBox" fmlaLink="'Dropdown lists'!$Q$6" lockText="1"/>
</file>

<file path=xl/ctrlProps/ctrlProp70.xml><?xml version="1.0" encoding="utf-8"?>
<formControlPr xmlns="http://schemas.microsoft.com/office/spreadsheetml/2009/9/main" objectType="CheckBox" fmlaLink="'Dropdown lists'!$Q$22" lockText="1"/>
</file>

<file path=xl/ctrlProps/ctrlProp71.xml><?xml version="1.0" encoding="utf-8"?>
<formControlPr xmlns="http://schemas.microsoft.com/office/spreadsheetml/2009/9/main" objectType="CheckBox" checked="Checked" fmlaLink="'Dropdown lists'!$O$7" lockText="1"/>
</file>

<file path=xl/ctrlProps/ctrlProp72.xml><?xml version="1.0" encoding="utf-8"?>
<formControlPr xmlns="http://schemas.microsoft.com/office/spreadsheetml/2009/9/main" objectType="CheckBox" fmlaLink="'Dropdown lists'!$O$6" lockText="1"/>
</file>

<file path=xl/ctrlProps/ctrlProp73.xml><?xml version="1.0" encoding="utf-8"?>
<formControlPr xmlns="http://schemas.microsoft.com/office/spreadsheetml/2009/9/main" objectType="CheckBox" fmlaLink="'Dropdown lists'!$M$8" lockText="1"/>
</file>

<file path=xl/ctrlProps/ctrlProp74.xml><?xml version="1.0" encoding="utf-8"?>
<formControlPr xmlns="http://schemas.microsoft.com/office/spreadsheetml/2009/9/main" objectType="CheckBox" fmlaLink="'Dropdown lists'!$M$7" lockText="1"/>
</file>

<file path=xl/ctrlProps/ctrlProp75.xml><?xml version="1.0" encoding="utf-8"?>
<formControlPr xmlns="http://schemas.microsoft.com/office/spreadsheetml/2009/9/main" objectType="CheckBox" checked="Checked" fmlaLink="'Dropdown lists'!$M$6" lockText="1"/>
</file>

<file path=xl/ctrlProps/ctrlProp76.xml><?xml version="1.0" encoding="utf-8"?>
<formControlPr xmlns="http://schemas.microsoft.com/office/spreadsheetml/2009/9/main" objectType="CheckBox" checked="Checked" fmlaLink="'Dropdown lists'!$G$6"/>
</file>

<file path=xl/ctrlProps/ctrlProp77.xml><?xml version="1.0" encoding="utf-8"?>
<formControlPr xmlns="http://schemas.microsoft.com/office/spreadsheetml/2009/9/main" objectType="CheckBox" checked="Checked" lockText="1"/>
</file>

<file path=xl/ctrlProps/ctrlProp78.xml><?xml version="1.0" encoding="utf-8"?>
<formControlPr xmlns="http://schemas.microsoft.com/office/spreadsheetml/2009/9/main" objectType="CheckBox" checked="Checked" lockText="1"/>
</file>

<file path=xl/ctrlProps/ctrlProp79.xml><?xml version="1.0" encoding="utf-8"?>
<formControlPr xmlns="http://schemas.microsoft.com/office/spreadsheetml/2009/9/main" objectType="CheckBox" checked="Checked" lockText="1"/>
</file>

<file path=xl/ctrlProps/ctrlProp8.xml><?xml version="1.0" encoding="utf-8"?>
<formControlPr xmlns="http://schemas.microsoft.com/office/spreadsheetml/2009/9/main" objectType="CheckBox" fmlaLink="'Dropdown lists'!$Q$7" lockText="1"/>
</file>

<file path=xl/ctrlProps/ctrlProp80.xml><?xml version="1.0" encoding="utf-8"?>
<formControlPr xmlns="http://schemas.microsoft.com/office/spreadsheetml/2009/9/main" objectType="CheckBox" checked="Checked" lockText="1"/>
</file>

<file path=xl/ctrlProps/ctrlProp81.xml><?xml version="1.0" encoding="utf-8"?>
<formControlPr xmlns="http://schemas.microsoft.com/office/spreadsheetml/2009/9/main" objectType="CheckBox" checked="Checked" lockText="1"/>
</file>

<file path=xl/ctrlProps/ctrlProp82.xml><?xml version="1.0" encoding="utf-8"?>
<formControlPr xmlns="http://schemas.microsoft.com/office/spreadsheetml/2009/9/main" objectType="CheckBox" checked="Checked" lockText="1"/>
</file>

<file path=xl/ctrlProps/ctrlProp83.xml><?xml version="1.0" encoding="utf-8"?>
<formControlPr xmlns="http://schemas.microsoft.com/office/spreadsheetml/2009/9/main" objectType="CheckBox" checked="Checked" lockText="1"/>
</file>

<file path=xl/ctrlProps/ctrlProp84.xml><?xml version="1.0" encoding="utf-8"?>
<formControlPr xmlns="http://schemas.microsoft.com/office/spreadsheetml/2009/9/main" objectType="CheckBox" checked="Checked"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fmlaLink="'Dropdown lists'!$I$27" lockText="1"/>
</file>

<file path=xl/ctrlProps/ctrlProp87.xml><?xml version="1.0" encoding="utf-8"?>
<formControlPr xmlns="http://schemas.microsoft.com/office/spreadsheetml/2009/9/main" objectType="CheckBox" fmlaLink="'Dropdown lists'!$I$28" lockText="1"/>
</file>

<file path=xl/ctrlProps/ctrlProp88.xml><?xml version="1.0" encoding="utf-8"?>
<formControlPr xmlns="http://schemas.microsoft.com/office/spreadsheetml/2009/9/main" objectType="CheckBox" fmlaLink="'Dropdown lists'!$I$29" lockText="1"/>
</file>

<file path=xl/ctrlProps/ctrlProp89.xml><?xml version="1.0" encoding="utf-8"?>
<formControlPr xmlns="http://schemas.microsoft.com/office/spreadsheetml/2009/9/main" objectType="CheckBox" fmlaLink="'Dropdown lists'!$I$31" lockText="1"/>
</file>

<file path=xl/ctrlProps/ctrlProp9.xml><?xml version="1.0" encoding="utf-8"?>
<formControlPr xmlns="http://schemas.microsoft.com/office/spreadsheetml/2009/9/main" objectType="CheckBox" fmlaLink="'Dropdown lists'!$G$7" lockText="1"/>
</file>

<file path=xl/ctrlProps/ctrlProp90.xml><?xml version="1.0" encoding="utf-8"?>
<formControlPr xmlns="http://schemas.microsoft.com/office/spreadsheetml/2009/9/main" objectType="CheckBox" fmlaLink="'Dropdown lists'!$I$33" lockText="1"/>
</file>

<file path=xl/ctrlProps/ctrlProp91.xml><?xml version="1.0" encoding="utf-8"?>
<formControlPr xmlns="http://schemas.microsoft.com/office/spreadsheetml/2009/9/main" objectType="CheckBox" fmlaLink="'Dropdown lists'!$I$35" lockText="1"/>
</file>

<file path=xl/ctrlProps/ctrlProp92.xml><?xml version="1.0" encoding="utf-8"?>
<formControlPr xmlns="http://schemas.microsoft.com/office/spreadsheetml/2009/9/main" objectType="CheckBox" fmlaLink="'Dropdown lists'!$I$36" lockText="1"/>
</file>

<file path=xl/ctrlProps/ctrlProp93.xml><?xml version="1.0" encoding="utf-8"?>
<formControlPr xmlns="http://schemas.microsoft.com/office/spreadsheetml/2009/9/main" objectType="CheckBox" fmlaLink="'Dropdown lists'!$I$38" lockText="1"/>
</file>

<file path=xl/ctrlProps/ctrlProp94.xml><?xml version="1.0" encoding="utf-8"?>
<formControlPr xmlns="http://schemas.microsoft.com/office/spreadsheetml/2009/9/main" objectType="CheckBox" fmlaLink="'Dropdown lists'!$I$37" lockText="1"/>
</file>

<file path=xl/ctrlProps/ctrlProp95.xml><?xml version="1.0" encoding="utf-8"?>
<formControlPr xmlns="http://schemas.microsoft.com/office/spreadsheetml/2009/9/main" objectType="CheckBox" fmlaLink="'Dropdown lists'!$I$40" lockText="1"/>
</file>

<file path=xl/ctrlProps/ctrlProp96.xml><?xml version="1.0" encoding="utf-8"?>
<formControlPr xmlns="http://schemas.microsoft.com/office/spreadsheetml/2009/9/main" objectType="CheckBox" fmlaLink="'Dropdown lists'!$I$39" lockText="1"/>
</file>

<file path=xl/ctrlProps/ctrlProp97.xml><?xml version="1.0" encoding="utf-8"?>
<formControlPr xmlns="http://schemas.microsoft.com/office/spreadsheetml/2009/9/main" objectType="CheckBox" fmlaLink="'Dropdown lists'!$I$42" lockText="1"/>
</file>

<file path=xl/ctrlProps/ctrlProp98.xml><?xml version="1.0" encoding="utf-8"?>
<formControlPr xmlns="http://schemas.microsoft.com/office/spreadsheetml/2009/9/main" objectType="CheckBox" fmlaLink="'Dropdown lists'!$I$43" lockText="1"/>
</file>

<file path=xl/ctrlProps/ctrlProp99.xml><?xml version="1.0" encoding="utf-8"?>
<formControlPr xmlns="http://schemas.microsoft.com/office/spreadsheetml/2009/9/main" objectType="CheckBox" fmlaLink="'Dropdown lists'!$I$44" lockText="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jpe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jpe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xdr:from>
      <xdr:col>4</xdr:col>
      <xdr:colOff>277968</xdr:colOff>
      <xdr:row>16</xdr:row>
      <xdr:rowOff>118597</xdr:rowOff>
    </xdr:from>
    <xdr:to>
      <xdr:col>4</xdr:col>
      <xdr:colOff>394135</xdr:colOff>
      <xdr:row>16</xdr:row>
      <xdr:rowOff>283697</xdr:rowOff>
    </xdr:to>
    <xdr:sp macro="" textlink="">
      <xdr:nvSpPr>
        <xdr:cNvPr id="153" name="TextBox 152">
          <a:extLst>
            <a:ext uri="{FF2B5EF4-FFF2-40B4-BE49-F238E27FC236}">
              <a16:creationId xmlns:a16="http://schemas.microsoft.com/office/drawing/2014/main" id="{00000000-0008-0000-0000-000099000000}"/>
            </a:ext>
          </a:extLst>
        </xdr:cNvPr>
        <xdr:cNvSpPr txBox="1"/>
      </xdr:nvSpPr>
      <xdr:spPr>
        <a:xfrm>
          <a:off x="2770343" y="3320055"/>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4</xdr:col>
      <xdr:colOff>53725</xdr:colOff>
      <xdr:row>16</xdr:row>
      <xdr:rowOff>119718</xdr:rowOff>
    </xdr:from>
    <xdr:to>
      <xdr:col>4</xdr:col>
      <xdr:colOff>169892</xdr:colOff>
      <xdr:row>16</xdr:row>
      <xdr:rowOff>284818</xdr:rowOff>
    </xdr:to>
    <xdr:sp macro="" textlink="">
      <xdr:nvSpPr>
        <xdr:cNvPr id="163" name="TextBox 162">
          <a:extLst>
            <a:ext uri="{FF2B5EF4-FFF2-40B4-BE49-F238E27FC236}">
              <a16:creationId xmlns:a16="http://schemas.microsoft.com/office/drawing/2014/main" id="{00000000-0008-0000-0000-0000A3000000}"/>
            </a:ext>
          </a:extLst>
        </xdr:cNvPr>
        <xdr:cNvSpPr txBox="1"/>
      </xdr:nvSpPr>
      <xdr:spPr>
        <a:xfrm>
          <a:off x="2546100" y="3321176"/>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3</xdr:col>
      <xdr:colOff>379935</xdr:colOff>
      <xdr:row>16</xdr:row>
      <xdr:rowOff>95250</xdr:rowOff>
    </xdr:from>
    <xdr:to>
      <xdr:col>3</xdr:col>
      <xdr:colOff>490499</xdr:colOff>
      <xdr:row>16</xdr:row>
      <xdr:rowOff>249456</xdr:rowOff>
    </xdr:to>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2416820" y="3137388"/>
          <a:ext cx="110564" cy="1542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3</xdr:col>
      <xdr:colOff>166928</xdr:colOff>
      <xdr:row>16</xdr:row>
      <xdr:rowOff>93806</xdr:rowOff>
    </xdr:from>
    <xdr:to>
      <xdr:col>3</xdr:col>
      <xdr:colOff>277091</xdr:colOff>
      <xdr:row>16</xdr:row>
      <xdr:rowOff>257848</xdr:rowOff>
    </xdr:to>
    <xdr:sp macro="" textlink="">
      <xdr:nvSpPr>
        <xdr:cNvPr id="162" name="TextBox 161">
          <a:extLst>
            <a:ext uri="{FF2B5EF4-FFF2-40B4-BE49-F238E27FC236}">
              <a16:creationId xmlns:a16="http://schemas.microsoft.com/office/drawing/2014/main" id="{00000000-0008-0000-0000-0000A2000000}"/>
            </a:ext>
          </a:extLst>
        </xdr:cNvPr>
        <xdr:cNvSpPr txBox="1"/>
      </xdr:nvSpPr>
      <xdr:spPr>
        <a:xfrm>
          <a:off x="2041621" y="3276022"/>
          <a:ext cx="110163" cy="1640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editAs="oneCell">
    <xdr:from>
      <xdr:col>1</xdr:col>
      <xdr:colOff>70597</xdr:colOff>
      <xdr:row>7</xdr:row>
      <xdr:rowOff>22411</xdr:rowOff>
    </xdr:from>
    <xdr:to>
      <xdr:col>1</xdr:col>
      <xdr:colOff>594472</xdr:colOff>
      <xdr:row>10</xdr:row>
      <xdr:rowOff>35523</xdr:rowOff>
    </xdr:to>
    <xdr:pic macro="[0]!Picture1_Click">
      <xdr:nvPicPr>
        <xdr:cNvPr id="2" name="Picture 1" descr="E:\body_postures\neck\07102.jp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srcRect l="22441" t="12253" r="25903" b="56629"/>
        <a:stretch/>
      </xdr:blipFill>
      <xdr:spPr bwMode="auto">
        <a:xfrm>
          <a:off x="692523" y="1580029"/>
          <a:ext cx="523875" cy="584611"/>
        </a:xfrm>
        <a:prstGeom prst="rect">
          <a:avLst/>
        </a:prstGeom>
        <a:noFill/>
        <a:ln w="9525">
          <a:noFill/>
          <a:miter lim="800000"/>
          <a:headEnd/>
          <a:tailEnd/>
        </a:ln>
      </xdr:spPr>
    </xdr:pic>
    <xdr:clientData/>
  </xdr:twoCellAnchor>
  <xdr:twoCellAnchor editAs="oneCell">
    <xdr:from>
      <xdr:col>1</xdr:col>
      <xdr:colOff>120650</xdr:colOff>
      <xdr:row>12</xdr:row>
      <xdr:rowOff>38100</xdr:rowOff>
    </xdr:from>
    <xdr:to>
      <xdr:col>1</xdr:col>
      <xdr:colOff>635000</xdr:colOff>
      <xdr:row>14</xdr:row>
      <xdr:rowOff>128360</xdr:rowOff>
    </xdr:to>
    <xdr:pic>
      <xdr:nvPicPr>
        <xdr:cNvPr id="4" name="Picture 3" descr="E:\body_postures\neck\07103.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lum bright="10000"/>
        </a:blip>
        <a:srcRect l="25443" t="12256" r="25086" b="59142"/>
        <a:stretch>
          <a:fillRect/>
        </a:stretch>
      </xdr:blipFill>
      <xdr:spPr bwMode="auto">
        <a:xfrm>
          <a:off x="854075" y="2724150"/>
          <a:ext cx="514350" cy="469900"/>
        </a:xfrm>
        <a:prstGeom prst="rect">
          <a:avLst/>
        </a:prstGeom>
        <a:noFill/>
        <a:ln w="9525">
          <a:noFill/>
          <a:miter lim="800000"/>
          <a:headEnd/>
          <a:tailEnd/>
        </a:ln>
      </xdr:spPr>
    </xdr:pic>
    <xdr:clientData/>
  </xdr:twoCellAnchor>
  <xdr:twoCellAnchor editAs="oneCell">
    <xdr:from>
      <xdr:col>5</xdr:col>
      <xdr:colOff>114301</xdr:colOff>
      <xdr:row>12</xdr:row>
      <xdr:rowOff>28575</xdr:rowOff>
    </xdr:from>
    <xdr:to>
      <xdr:col>5</xdr:col>
      <xdr:colOff>581025</xdr:colOff>
      <xdr:row>15</xdr:row>
      <xdr:rowOff>138792</xdr:rowOff>
    </xdr:to>
    <xdr:pic>
      <xdr:nvPicPr>
        <xdr:cNvPr id="11" name="Picture 10" descr="E:\body_postures\trunk\01103.jpg">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3" cstate="print"/>
        <a:srcRect l="15257" t="4630" r="15158" b="5555"/>
        <a:stretch>
          <a:fillRect/>
        </a:stretch>
      </xdr:blipFill>
      <xdr:spPr bwMode="auto">
        <a:xfrm>
          <a:off x="3543301" y="2714625"/>
          <a:ext cx="466724" cy="638175"/>
        </a:xfrm>
        <a:prstGeom prst="rect">
          <a:avLst/>
        </a:prstGeom>
        <a:noFill/>
        <a:ln w="9525">
          <a:noFill/>
          <a:miter lim="800000"/>
          <a:headEnd/>
          <a:tailEnd/>
        </a:ln>
      </xdr:spPr>
    </xdr:pic>
    <xdr:clientData/>
  </xdr:twoCellAnchor>
  <xdr:twoCellAnchor editAs="oneCell">
    <xdr:from>
      <xdr:col>3</xdr:col>
      <xdr:colOff>64983</xdr:colOff>
      <xdr:row>11</xdr:row>
      <xdr:rowOff>242048</xdr:rowOff>
    </xdr:from>
    <xdr:to>
      <xdr:col>3</xdr:col>
      <xdr:colOff>559102</xdr:colOff>
      <xdr:row>15</xdr:row>
      <xdr:rowOff>60486</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4" cstate="print"/>
        <a:stretch>
          <a:fillRect/>
        </a:stretch>
      </xdr:blipFill>
      <xdr:spPr>
        <a:xfrm>
          <a:off x="1953174" y="2578474"/>
          <a:ext cx="494119" cy="594846"/>
        </a:xfrm>
        <a:prstGeom prst="rect">
          <a:avLst/>
        </a:prstGeom>
      </xdr:spPr>
    </xdr:pic>
    <xdr:clientData/>
  </xdr:twoCellAnchor>
  <xdr:twoCellAnchor editAs="oneCell">
    <xdr:from>
      <xdr:col>4</xdr:col>
      <xdr:colOff>14641</xdr:colOff>
      <xdr:row>12</xdr:row>
      <xdr:rowOff>18490</xdr:rowOff>
    </xdr:from>
    <xdr:to>
      <xdr:col>4</xdr:col>
      <xdr:colOff>659388</xdr:colOff>
      <xdr:row>14</xdr:row>
      <xdr:rowOff>143041</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cstate="print"/>
        <a:stretch>
          <a:fillRect/>
        </a:stretch>
      </xdr:blipFill>
      <xdr:spPr>
        <a:xfrm>
          <a:off x="2513553" y="2601446"/>
          <a:ext cx="644747" cy="504752"/>
        </a:xfrm>
        <a:prstGeom prst="rect">
          <a:avLst/>
        </a:prstGeom>
      </xdr:spPr>
    </xdr:pic>
    <xdr:clientData/>
  </xdr:twoCellAnchor>
  <xdr:twoCellAnchor editAs="oneCell">
    <xdr:from>
      <xdr:col>2</xdr:col>
      <xdr:colOff>30692</xdr:colOff>
      <xdr:row>7</xdr:row>
      <xdr:rowOff>39561</xdr:rowOff>
    </xdr:from>
    <xdr:to>
      <xdr:col>2</xdr:col>
      <xdr:colOff>545042</xdr:colOff>
      <xdr:row>10</xdr:row>
      <xdr:rowOff>47520</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cstate="print"/>
        <a:stretch>
          <a:fillRect/>
        </a:stretch>
      </xdr:blipFill>
      <xdr:spPr>
        <a:xfrm>
          <a:off x="1305984" y="1595311"/>
          <a:ext cx="514350" cy="579458"/>
        </a:xfrm>
        <a:prstGeom prst="rect">
          <a:avLst/>
        </a:prstGeom>
      </xdr:spPr>
    </xdr:pic>
    <xdr:clientData/>
  </xdr:twoCellAnchor>
  <xdr:twoCellAnchor editAs="oneCell">
    <xdr:from>
      <xdr:col>2</xdr:col>
      <xdr:colOff>0</xdr:colOff>
      <xdr:row>12</xdr:row>
      <xdr:rowOff>33617</xdr:rowOff>
    </xdr:from>
    <xdr:to>
      <xdr:col>2</xdr:col>
      <xdr:colOff>565150</xdr:colOff>
      <xdr:row>15</xdr:row>
      <xdr:rowOff>6149</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7" cstate="print"/>
        <a:srcRect t="5148"/>
        <a:stretch/>
      </xdr:blipFill>
      <xdr:spPr>
        <a:xfrm>
          <a:off x="1277471" y="2616573"/>
          <a:ext cx="565150" cy="502411"/>
        </a:xfrm>
        <a:prstGeom prst="rect">
          <a:avLst/>
        </a:prstGeom>
      </xdr:spPr>
    </xdr:pic>
    <xdr:clientData/>
  </xdr:twoCellAnchor>
  <xdr:twoCellAnchor editAs="oneCell">
    <xdr:from>
      <xdr:col>3</xdr:col>
      <xdr:colOff>183696</xdr:colOff>
      <xdr:row>7</xdr:row>
      <xdr:rowOff>22699</xdr:rowOff>
    </xdr:from>
    <xdr:to>
      <xdr:col>3</xdr:col>
      <xdr:colOff>527050</xdr:colOff>
      <xdr:row>10</xdr:row>
      <xdr:rowOff>4453</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8" cstate="print"/>
        <a:stretch>
          <a:fillRect/>
        </a:stretch>
      </xdr:blipFill>
      <xdr:spPr>
        <a:xfrm>
          <a:off x="2075089" y="1573913"/>
          <a:ext cx="343354" cy="543123"/>
        </a:xfrm>
        <a:prstGeom prst="rect">
          <a:avLst/>
        </a:prstGeom>
      </xdr:spPr>
    </xdr:pic>
    <xdr:clientData/>
  </xdr:twoCellAnchor>
  <xdr:twoCellAnchor editAs="oneCell">
    <xdr:from>
      <xdr:col>4</xdr:col>
      <xdr:colOff>114873</xdr:colOff>
      <xdr:row>7</xdr:row>
      <xdr:rowOff>17859</xdr:rowOff>
    </xdr:from>
    <xdr:to>
      <xdr:col>4</xdr:col>
      <xdr:colOff>567978</xdr:colOff>
      <xdr:row>10</xdr:row>
      <xdr:rowOff>11723</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9" cstate="print"/>
        <a:stretch>
          <a:fillRect/>
        </a:stretch>
      </xdr:blipFill>
      <xdr:spPr>
        <a:xfrm>
          <a:off x="2811181" y="1465659"/>
          <a:ext cx="453105" cy="538987"/>
        </a:xfrm>
        <a:prstGeom prst="rect">
          <a:avLst/>
        </a:prstGeom>
      </xdr:spPr>
    </xdr:pic>
    <xdr:clientData/>
  </xdr:twoCellAnchor>
  <xdr:twoCellAnchor editAs="oneCell">
    <xdr:from>
      <xdr:col>5</xdr:col>
      <xdr:colOff>96835</xdr:colOff>
      <xdr:row>7</xdr:row>
      <xdr:rowOff>34272</xdr:rowOff>
    </xdr:from>
    <xdr:to>
      <xdr:col>6</xdr:col>
      <xdr:colOff>4093</xdr:colOff>
      <xdr:row>10</xdr:row>
      <xdr:rowOff>27217</xdr:rowOff>
    </xdr:to>
    <xdr:pic>
      <xdr:nvPicPr>
        <xdr:cNvPr id="30" name="Picture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0" cstate="print"/>
        <a:stretch>
          <a:fillRect/>
        </a:stretch>
      </xdr:blipFill>
      <xdr:spPr>
        <a:xfrm>
          <a:off x="3287710" y="1585486"/>
          <a:ext cx="519581" cy="564444"/>
        </a:xfrm>
        <a:prstGeom prst="rect">
          <a:avLst/>
        </a:prstGeom>
      </xdr:spPr>
    </xdr:pic>
    <xdr:clientData/>
  </xdr:twoCellAnchor>
  <xdr:twoCellAnchor editAs="oneCell">
    <xdr:from>
      <xdr:col>6</xdr:col>
      <xdr:colOff>212912</xdr:colOff>
      <xdr:row>7</xdr:row>
      <xdr:rowOff>31750</xdr:rowOff>
    </xdr:from>
    <xdr:to>
      <xdr:col>6</xdr:col>
      <xdr:colOff>463550</xdr:colOff>
      <xdr:row>10</xdr:row>
      <xdr:rowOff>44344</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rotWithShape="1">
        <a:blip xmlns:r="http://schemas.openxmlformats.org/officeDocument/2006/relationships" r:embed="rId11" cstate="print"/>
        <a:srcRect l="5807" r="-1"/>
        <a:stretch/>
      </xdr:blipFill>
      <xdr:spPr>
        <a:xfrm>
          <a:off x="4006103" y="1589368"/>
          <a:ext cx="250638" cy="584093"/>
        </a:xfrm>
        <a:prstGeom prst="rect">
          <a:avLst/>
        </a:prstGeom>
      </xdr:spPr>
    </xdr:pic>
    <xdr:clientData/>
  </xdr:twoCellAnchor>
  <xdr:twoCellAnchor editAs="oneCell">
    <xdr:from>
      <xdr:col>6</xdr:col>
      <xdr:colOff>201706</xdr:colOff>
      <xdr:row>12</xdr:row>
      <xdr:rowOff>40824</xdr:rowOff>
    </xdr:from>
    <xdr:to>
      <xdr:col>6</xdr:col>
      <xdr:colOff>434936</xdr:colOff>
      <xdr:row>16</xdr:row>
      <xdr:rowOff>44796</xdr:rowOff>
    </xdr:to>
    <xdr:pic>
      <xdr:nvPicPr>
        <xdr:cNvPr id="1120" name="Picture 1119">
          <a:extLst>
            <a:ext uri="{FF2B5EF4-FFF2-40B4-BE49-F238E27FC236}">
              <a16:creationId xmlns:a16="http://schemas.microsoft.com/office/drawing/2014/main" id="{00000000-0008-0000-0000-000060040000}"/>
            </a:ext>
          </a:extLst>
        </xdr:cNvPr>
        <xdr:cNvPicPr>
          <a:picLocks noChangeAspect="1"/>
        </xdr:cNvPicPr>
      </xdr:nvPicPr>
      <xdr:blipFill rotWithShape="1">
        <a:blip xmlns:r="http://schemas.openxmlformats.org/officeDocument/2006/relationships" r:embed="rId12" cstate="print"/>
        <a:srcRect l="11530" t="3370" r="1"/>
        <a:stretch/>
      </xdr:blipFill>
      <xdr:spPr>
        <a:xfrm>
          <a:off x="3984492" y="2619378"/>
          <a:ext cx="233230" cy="697936"/>
        </a:xfrm>
        <a:prstGeom prst="rect">
          <a:avLst/>
        </a:prstGeom>
      </xdr:spPr>
    </xdr:pic>
    <xdr:clientData/>
  </xdr:twoCellAnchor>
  <xdr:twoCellAnchor editAs="oneCell">
    <xdr:from>
      <xdr:col>7</xdr:col>
      <xdr:colOff>217910</xdr:colOff>
      <xdr:row>7</xdr:row>
      <xdr:rowOff>12701</xdr:rowOff>
    </xdr:from>
    <xdr:to>
      <xdr:col>8</xdr:col>
      <xdr:colOff>262733</xdr:colOff>
      <xdr:row>9</xdr:row>
      <xdr:rowOff>97216</xdr:rowOff>
    </xdr:to>
    <xdr:pic>
      <xdr:nvPicPr>
        <xdr:cNvPr id="1121" name="Picture 1120">
          <a:extLst>
            <a:ext uri="{FF2B5EF4-FFF2-40B4-BE49-F238E27FC236}">
              <a16:creationId xmlns:a16="http://schemas.microsoft.com/office/drawing/2014/main" id="{00000000-0008-0000-0000-000061040000}"/>
            </a:ext>
          </a:extLst>
        </xdr:cNvPr>
        <xdr:cNvPicPr>
          <a:picLocks noChangeAspect="1"/>
        </xdr:cNvPicPr>
      </xdr:nvPicPr>
      <xdr:blipFill rotWithShape="1">
        <a:blip xmlns:r="http://schemas.openxmlformats.org/officeDocument/2006/relationships" r:embed="rId13" cstate="print"/>
        <a:srcRect l="3253"/>
        <a:stretch/>
      </xdr:blipFill>
      <xdr:spPr>
        <a:xfrm>
          <a:off x="5062472" y="1460501"/>
          <a:ext cx="704246" cy="447930"/>
        </a:xfrm>
        <a:prstGeom prst="rect">
          <a:avLst/>
        </a:prstGeom>
      </xdr:spPr>
    </xdr:pic>
    <xdr:clientData/>
  </xdr:twoCellAnchor>
  <xdr:twoCellAnchor editAs="oneCell">
    <xdr:from>
      <xdr:col>7</xdr:col>
      <xdr:colOff>291571</xdr:colOff>
      <xdr:row>12</xdr:row>
      <xdr:rowOff>33073</xdr:rowOff>
    </xdr:from>
    <xdr:to>
      <xdr:col>8</xdr:col>
      <xdr:colOff>380364</xdr:colOff>
      <xdr:row>13</xdr:row>
      <xdr:rowOff>61615</xdr:rowOff>
    </xdr:to>
    <xdr:pic>
      <xdr:nvPicPr>
        <xdr:cNvPr id="1122" name="Picture 1121">
          <a:extLst>
            <a:ext uri="{FF2B5EF4-FFF2-40B4-BE49-F238E27FC236}">
              <a16:creationId xmlns:a16="http://schemas.microsoft.com/office/drawing/2014/main" id="{00000000-0008-0000-0000-000062040000}"/>
            </a:ext>
          </a:extLst>
        </xdr:cNvPr>
        <xdr:cNvPicPr>
          <a:picLocks noChangeAspect="1"/>
        </xdr:cNvPicPr>
      </xdr:nvPicPr>
      <xdr:blipFill>
        <a:blip xmlns:r="http://schemas.openxmlformats.org/officeDocument/2006/relationships" r:embed="rId14" cstate="print"/>
        <a:stretch>
          <a:fillRect/>
        </a:stretch>
      </xdr:blipFill>
      <xdr:spPr>
        <a:xfrm>
          <a:off x="4981311" y="2725208"/>
          <a:ext cx="723793" cy="220366"/>
        </a:xfrm>
        <a:prstGeom prst="rect">
          <a:avLst/>
        </a:prstGeom>
      </xdr:spPr>
    </xdr:pic>
    <xdr:clientData/>
  </xdr:twoCellAnchor>
  <xdr:twoCellAnchor editAs="oneCell">
    <xdr:from>
      <xdr:col>7</xdr:col>
      <xdr:colOff>319368</xdr:colOff>
      <xdr:row>13</xdr:row>
      <xdr:rowOff>112060</xdr:rowOff>
    </xdr:from>
    <xdr:to>
      <xdr:col>8</xdr:col>
      <xdr:colOff>390416</xdr:colOff>
      <xdr:row>14</xdr:row>
      <xdr:rowOff>112458</xdr:rowOff>
    </xdr:to>
    <xdr:pic>
      <xdr:nvPicPr>
        <xdr:cNvPr id="1123" name="Picture 1122">
          <a:extLst>
            <a:ext uri="{FF2B5EF4-FFF2-40B4-BE49-F238E27FC236}">
              <a16:creationId xmlns:a16="http://schemas.microsoft.com/office/drawing/2014/main" id="{00000000-0008-0000-0000-000063040000}"/>
            </a:ext>
          </a:extLst>
        </xdr:cNvPr>
        <xdr:cNvPicPr>
          <a:picLocks noChangeAspect="1"/>
        </xdr:cNvPicPr>
      </xdr:nvPicPr>
      <xdr:blipFill rotWithShape="1">
        <a:blip xmlns:r="http://schemas.openxmlformats.org/officeDocument/2006/relationships" r:embed="rId15" cstate="print"/>
        <a:srcRect l="3995" t="2082" r="-1" b="-2"/>
        <a:stretch/>
      </xdr:blipFill>
      <xdr:spPr>
        <a:xfrm>
          <a:off x="4796118" y="2885516"/>
          <a:ext cx="681769" cy="190098"/>
        </a:xfrm>
        <a:prstGeom prst="rect">
          <a:avLst/>
        </a:prstGeom>
      </xdr:spPr>
    </xdr:pic>
    <xdr:clientData/>
  </xdr:twoCellAnchor>
  <xdr:twoCellAnchor editAs="oneCell">
    <xdr:from>
      <xdr:col>9</xdr:col>
      <xdr:colOff>156198</xdr:colOff>
      <xdr:row>7</xdr:row>
      <xdr:rowOff>21167</xdr:rowOff>
    </xdr:from>
    <xdr:to>
      <xdr:col>9</xdr:col>
      <xdr:colOff>599203</xdr:colOff>
      <xdr:row>8</xdr:row>
      <xdr:rowOff>45758</xdr:rowOff>
    </xdr:to>
    <xdr:pic>
      <xdr:nvPicPr>
        <xdr:cNvPr id="1124" name="Picture 1123">
          <a:extLst>
            <a:ext uri="{FF2B5EF4-FFF2-40B4-BE49-F238E27FC236}">
              <a16:creationId xmlns:a16="http://schemas.microsoft.com/office/drawing/2014/main" id="{00000000-0008-0000-0000-000064040000}"/>
            </a:ext>
          </a:extLst>
        </xdr:cNvPr>
        <xdr:cNvPicPr>
          <a:picLocks noChangeAspect="1"/>
        </xdr:cNvPicPr>
      </xdr:nvPicPr>
      <xdr:blipFill rotWithShape="1">
        <a:blip xmlns:r="http://schemas.openxmlformats.org/officeDocument/2006/relationships" r:embed="rId16" cstate="print"/>
        <a:srcRect t="11430" b="-1"/>
        <a:stretch/>
      </xdr:blipFill>
      <xdr:spPr>
        <a:xfrm>
          <a:off x="5881781" y="1576917"/>
          <a:ext cx="443005" cy="215090"/>
        </a:xfrm>
        <a:prstGeom prst="rect">
          <a:avLst/>
        </a:prstGeom>
      </xdr:spPr>
    </xdr:pic>
    <xdr:clientData/>
  </xdr:twoCellAnchor>
  <xdr:twoCellAnchor editAs="oneCell">
    <xdr:from>
      <xdr:col>9</xdr:col>
      <xdr:colOff>169333</xdr:colOff>
      <xdr:row>8</xdr:row>
      <xdr:rowOff>52916</xdr:rowOff>
    </xdr:from>
    <xdr:to>
      <xdr:col>9</xdr:col>
      <xdr:colOff>565896</xdr:colOff>
      <xdr:row>9</xdr:row>
      <xdr:rowOff>73064</xdr:rowOff>
    </xdr:to>
    <xdr:pic>
      <xdr:nvPicPr>
        <xdr:cNvPr id="1125" name="Picture 1124">
          <a:extLst>
            <a:ext uri="{FF2B5EF4-FFF2-40B4-BE49-F238E27FC236}">
              <a16:creationId xmlns:a16="http://schemas.microsoft.com/office/drawing/2014/main" id="{00000000-0008-0000-0000-000065040000}"/>
            </a:ext>
          </a:extLst>
        </xdr:cNvPr>
        <xdr:cNvPicPr>
          <a:picLocks noChangeAspect="1"/>
        </xdr:cNvPicPr>
      </xdr:nvPicPr>
      <xdr:blipFill rotWithShape="1">
        <a:blip xmlns:r="http://schemas.openxmlformats.org/officeDocument/2006/relationships" r:embed="rId17" cstate="print"/>
        <a:srcRect l="6255" t="12023"/>
        <a:stretch/>
      </xdr:blipFill>
      <xdr:spPr>
        <a:xfrm>
          <a:off x="5894916" y="1799166"/>
          <a:ext cx="396563" cy="210648"/>
        </a:xfrm>
        <a:prstGeom prst="rect">
          <a:avLst/>
        </a:prstGeom>
      </xdr:spPr>
    </xdr:pic>
    <xdr:clientData/>
  </xdr:twoCellAnchor>
  <xdr:twoCellAnchor editAs="oneCell">
    <xdr:from>
      <xdr:col>10</xdr:col>
      <xdr:colOff>74839</xdr:colOff>
      <xdr:row>7</xdr:row>
      <xdr:rowOff>16807</xdr:rowOff>
    </xdr:from>
    <xdr:to>
      <xdr:col>10</xdr:col>
      <xdr:colOff>558801</xdr:colOff>
      <xdr:row>8</xdr:row>
      <xdr:rowOff>63501</xdr:rowOff>
    </xdr:to>
    <xdr:pic>
      <xdr:nvPicPr>
        <xdr:cNvPr id="1126" name="Picture 1125">
          <a:extLst>
            <a:ext uri="{FF2B5EF4-FFF2-40B4-BE49-F238E27FC236}">
              <a16:creationId xmlns:a16="http://schemas.microsoft.com/office/drawing/2014/main" id="{00000000-0008-0000-0000-000066040000}"/>
            </a:ext>
          </a:extLst>
        </xdr:cNvPr>
        <xdr:cNvPicPr>
          <a:picLocks noChangeAspect="1"/>
        </xdr:cNvPicPr>
      </xdr:nvPicPr>
      <xdr:blipFill>
        <a:blip xmlns:r="http://schemas.openxmlformats.org/officeDocument/2006/relationships" r:embed="rId18" cstate="print"/>
        <a:stretch>
          <a:fillRect/>
        </a:stretch>
      </xdr:blipFill>
      <xdr:spPr>
        <a:xfrm>
          <a:off x="6525381" y="1572557"/>
          <a:ext cx="483962" cy="237193"/>
        </a:xfrm>
        <a:prstGeom prst="rect">
          <a:avLst/>
        </a:prstGeom>
      </xdr:spPr>
    </xdr:pic>
    <xdr:clientData/>
  </xdr:twoCellAnchor>
  <xdr:twoCellAnchor editAs="oneCell">
    <xdr:from>
      <xdr:col>10</xdr:col>
      <xdr:colOff>67236</xdr:colOff>
      <xdr:row>8</xdr:row>
      <xdr:rowOff>58832</xdr:rowOff>
    </xdr:from>
    <xdr:to>
      <xdr:col>10</xdr:col>
      <xdr:colOff>565047</xdr:colOff>
      <xdr:row>9</xdr:row>
      <xdr:rowOff>62566</xdr:rowOff>
    </xdr:to>
    <xdr:pic>
      <xdr:nvPicPr>
        <xdr:cNvPr id="1127" name="Picture 1126">
          <a:extLst>
            <a:ext uri="{FF2B5EF4-FFF2-40B4-BE49-F238E27FC236}">
              <a16:creationId xmlns:a16="http://schemas.microsoft.com/office/drawing/2014/main" id="{00000000-0008-0000-0000-000067040000}"/>
            </a:ext>
          </a:extLst>
        </xdr:cNvPr>
        <xdr:cNvPicPr>
          <a:picLocks noChangeAspect="1"/>
        </xdr:cNvPicPr>
      </xdr:nvPicPr>
      <xdr:blipFill>
        <a:blip xmlns:r="http://schemas.openxmlformats.org/officeDocument/2006/relationships" r:embed="rId19" cstate="print"/>
        <a:stretch>
          <a:fillRect/>
        </a:stretch>
      </xdr:blipFill>
      <xdr:spPr>
        <a:xfrm>
          <a:off x="6517778" y="1805082"/>
          <a:ext cx="497811" cy="194234"/>
        </a:xfrm>
        <a:prstGeom prst="rect">
          <a:avLst/>
        </a:prstGeom>
      </xdr:spPr>
    </xdr:pic>
    <xdr:clientData/>
  </xdr:twoCellAnchor>
  <xdr:twoCellAnchor editAs="oneCell">
    <xdr:from>
      <xdr:col>9</xdr:col>
      <xdr:colOff>95250</xdr:colOff>
      <xdr:row>12</xdr:row>
      <xdr:rowOff>62828</xdr:rowOff>
    </xdr:from>
    <xdr:to>
      <xdr:col>9</xdr:col>
      <xdr:colOff>622969</xdr:colOff>
      <xdr:row>15</xdr:row>
      <xdr:rowOff>49443</xdr:rowOff>
    </xdr:to>
    <xdr:pic>
      <xdr:nvPicPr>
        <xdr:cNvPr id="1128" name="Picture 1127">
          <a:extLst>
            <a:ext uri="{FF2B5EF4-FFF2-40B4-BE49-F238E27FC236}">
              <a16:creationId xmlns:a16="http://schemas.microsoft.com/office/drawing/2014/main" id="{00000000-0008-0000-0000-000068040000}"/>
            </a:ext>
          </a:extLst>
        </xdr:cNvPr>
        <xdr:cNvPicPr>
          <a:picLocks noChangeAspect="1"/>
        </xdr:cNvPicPr>
      </xdr:nvPicPr>
      <xdr:blipFill>
        <a:blip xmlns:r="http://schemas.openxmlformats.org/officeDocument/2006/relationships" r:embed="rId20" cstate="print"/>
        <a:stretch>
          <a:fillRect/>
        </a:stretch>
      </xdr:blipFill>
      <xdr:spPr>
        <a:xfrm>
          <a:off x="5817054" y="2641382"/>
          <a:ext cx="527719" cy="517293"/>
        </a:xfrm>
        <a:prstGeom prst="rect">
          <a:avLst/>
        </a:prstGeom>
      </xdr:spPr>
    </xdr:pic>
    <xdr:clientData/>
  </xdr:twoCellAnchor>
  <xdr:twoCellAnchor editAs="oneCell">
    <xdr:from>
      <xdr:col>10</xdr:col>
      <xdr:colOff>82551</xdr:colOff>
      <xdr:row>12</xdr:row>
      <xdr:rowOff>41627</xdr:rowOff>
    </xdr:from>
    <xdr:to>
      <xdr:col>10</xdr:col>
      <xdr:colOff>552451</xdr:colOff>
      <xdr:row>15</xdr:row>
      <xdr:rowOff>43443</xdr:rowOff>
    </xdr:to>
    <xdr:pic>
      <xdr:nvPicPr>
        <xdr:cNvPr id="1129" name="Picture 1128">
          <a:extLst>
            <a:ext uri="{FF2B5EF4-FFF2-40B4-BE49-F238E27FC236}">
              <a16:creationId xmlns:a16="http://schemas.microsoft.com/office/drawing/2014/main" id="{00000000-0008-0000-0000-000069040000}"/>
            </a:ext>
          </a:extLst>
        </xdr:cNvPr>
        <xdr:cNvPicPr>
          <a:picLocks noChangeAspect="1"/>
        </xdr:cNvPicPr>
      </xdr:nvPicPr>
      <xdr:blipFill>
        <a:blip xmlns:r="http://schemas.openxmlformats.org/officeDocument/2006/relationships" r:embed="rId21" cstate="print"/>
        <a:stretch>
          <a:fillRect/>
        </a:stretch>
      </xdr:blipFill>
      <xdr:spPr>
        <a:xfrm>
          <a:off x="6525533" y="2620181"/>
          <a:ext cx="469900" cy="532494"/>
        </a:xfrm>
        <a:prstGeom prst="rect">
          <a:avLst/>
        </a:prstGeom>
      </xdr:spPr>
    </xdr:pic>
    <xdr:clientData/>
  </xdr:twoCellAnchor>
  <xdr:twoCellAnchor editAs="oneCell">
    <xdr:from>
      <xdr:col>11</xdr:col>
      <xdr:colOff>179294</xdr:colOff>
      <xdr:row>7</xdr:row>
      <xdr:rowOff>61647</xdr:rowOff>
    </xdr:from>
    <xdr:to>
      <xdr:col>11</xdr:col>
      <xdr:colOff>412750</xdr:colOff>
      <xdr:row>10</xdr:row>
      <xdr:rowOff>41170</xdr:rowOff>
    </xdr:to>
    <xdr:pic>
      <xdr:nvPicPr>
        <xdr:cNvPr id="1130" name="Picture 1129">
          <a:extLst>
            <a:ext uri="{FF2B5EF4-FFF2-40B4-BE49-F238E27FC236}">
              <a16:creationId xmlns:a16="http://schemas.microsoft.com/office/drawing/2014/main" id="{00000000-0008-0000-0000-00006A040000}"/>
            </a:ext>
          </a:extLst>
        </xdr:cNvPr>
        <xdr:cNvPicPr>
          <a:picLocks noChangeAspect="1"/>
        </xdr:cNvPicPr>
      </xdr:nvPicPr>
      <xdr:blipFill rotWithShape="1">
        <a:blip xmlns:r="http://schemas.openxmlformats.org/officeDocument/2006/relationships" r:embed="rId22" cstate="print"/>
        <a:srcRect l="5731"/>
        <a:stretch/>
      </xdr:blipFill>
      <xdr:spPr>
        <a:xfrm>
          <a:off x="7267015" y="1619265"/>
          <a:ext cx="233456" cy="551022"/>
        </a:xfrm>
        <a:prstGeom prst="rect">
          <a:avLst/>
        </a:prstGeom>
      </xdr:spPr>
    </xdr:pic>
    <xdr:clientData/>
  </xdr:twoCellAnchor>
  <xdr:twoCellAnchor editAs="oneCell">
    <xdr:from>
      <xdr:col>12</xdr:col>
      <xdr:colOff>103651</xdr:colOff>
      <xdr:row>7</xdr:row>
      <xdr:rowOff>39332</xdr:rowOff>
    </xdr:from>
    <xdr:to>
      <xdr:col>12</xdr:col>
      <xdr:colOff>578640</xdr:colOff>
      <xdr:row>10</xdr:row>
      <xdr:rowOff>63396</xdr:rowOff>
    </xdr:to>
    <xdr:pic>
      <xdr:nvPicPr>
        <xdr:cNvPr id="1131" name="Picture 1130">
          <a:extLst>
            <a:ext uri="{FF2B5EF4-FFF2-40B4-BE49-F238E27FC236}">
              <a16:creationId xmlns:a16="http://schemas.microsoft.com/office/drawing/2014/main" id="{00000000-0008-0000-0000-00006B040000}"/>
            </a:ext>
          </a:extLst>
        </xdr:cNvPr>
        <xdr:cNvPicPr>
          <a:picLocks noChangeAspect="1"/>
        </xdr:cNvPicPr>
      </xdr:nvPicPr>
      <xdr:blipFill rotWithShape="1">
        <a:blip xmlns:r="http://schemas.openxmlformats.org/officeDocument/2006/relationships" r:embed="rId23" cstate="print"/>
        <a:srcRect l="7652"/>
        <a:stretch/>
      </xdr:blipFill>
      <xdr:spPr>
        <a:xfrm>
          <a:off x="7798490" y="1495296"/>
          <a:ext cx="474989" cy="595564"/>
        </a:xfrm>
        <a:prstGeom prst="rect">
          <a:avLst/>
        </a:prstGeom>
      </xdr:spPr>
    </xdr:pic>
    <xdr:clientData/>
  </xdr:twoCellAnchor>
  <xdr:twoCellAnchor editAs="oneCell">
    <xdr:from>
      <xdr:col>12</xdr:col>
      <xdr:colOff>211665</xdr:colOff>
      <xdr:row>12</xdr:row>
      <xdr:rowOff>11137</xdr:rowOff>
    </xdr:from>
    <xdr:to>
      <xdr:col>12</xdr:col>
      <xdr:colOff>486506</xdr:colOff>
      <xdr:row>16</xdr:row>
      <xdr:rowOff>61484</xdr:rowOff>
    </xdr:to>
    <xdr:pic>
      <xdr:nvPicPr>
        <xdr:cNvPr id="1132" name="Picture 1131">
          <a:extLst>
            <a:ext uri="{FF2B5EF4-FFF2-40B4-BE49-F238E27FC236}">
              <a16:creationId xmlns:a16="http://schemas.microsoft.com/office/drawing/2014/main" id="{00000000-0008-0000-0000-00006C040000}"/>
            </a:ext>
          </a:extLst>
        </xdr:cNvPr>
        <xdr:cNvPicPr>
          <a:picLocks noChangeAspect="1"/>
        </xdr:cNvPicPr>
      </xdr:nvPicPr>
      <xdr:blipFill>
        <a:blip xmlns:r="http://schemas.openxmlformats.org/officeDocument/2006/relationships" r:embed="rId24" cstate="print"/>
        <a:stretch>
          <a:fillRect/>
        </a:stretch>
      </xdr:blipFill>
      <xdr:spPr>
        <a:xfrm>
          <a:off x="7906504" y="2589691"/>
          <a:ext cx="274841" cy="744311"/>
        </a:xfrm>
        <a:prstGeom prst="rect">
          <a:avLst/>
        </a:prstGeom>
      </xdr:spPr>
    </xdr:pic>
    <xdr:clientData/>
  </xdr:twoCellAnchor>
  <xdr:twoCellAnchor editAs="oneCell">
    <xdr:from>
      <xdr:col>11</xdr:col>
      <xdr:colOff>190500</xdr:colOff>
      <xdr:row>12</xdr:row>
      <xdr:rowOff>133350</xdr:rowOff>
    </xdr:from>
    <xdr:to>
      <xdr:col>11</xdr:col>
      <xdr:colOff>402054</xdr:colOff>
      <xdr:row>16</xdr:row>
      <xdr:rowOff>42077</xdr:rowOff>
    </xdr:to>
    <xdr:pic>
      <xdr:nvPicPr>
        <xdr:cNvPr id="1133" name="Picture 1132">
          <a:extLst>
            <a:ext uri="{FF2B5EF4-FFF2-40B4-BE49-F238E27FC236}">
              <a16:creationId xmlns:a16="http://schemas.microsoft.com/office/drawing/2014/main" id="{00000000-0008-0000-0000-00006D040000}"/>
            </a:ext>
          </a:extLst>
        </xdr:cNvPr>
        <xdr:cNvPicPr>
          <a:picLocks noChangeAspect="1"/>
        </xdr:cNvPicPr>
      </xdr:nvPicPr>
      <xdr:blipFill rotWithShape="1">
        <a:blip xmlns:r="http://schemas.openxmlformats.org/officeDocument/2006/relationships" r:embed="rId25" cstate="print"/>
        <a:srcRect l="10719" r="-1"/>
        <a:stretch/>
      </xdr:blipFill>
      <xdr:spPr>
        <a:xfrm>
          <a:off x="7273018" y="2711904"/>
          <a:ext cx="211554" cy="602691"/>
        </a:xfrm>
        <a:prstGeom prst="rect">
          <a:avLst/>
        </a:prstGeom>
      </xdr:spPr>
    </xdr:pic>
    <xdr:clientData/>
  </xdr:twoCellAnchor>
  <xdr:twoCellAnchor>
    <xdr:from>
      <xdr:col>0</xdr:col>
      <xdr:colOff>1136</xdr:colOff>
      <xdr:row>99</xdr:row>
      <xdr:rowOff>10585</xdr:rowOff>
    </xdr:from>
    <xdr:to>
      <xdr:col>12</xdr:col>
      <xdr:colOff>545421</xdr:colOff>
      <xdr:row>99</xdr:row>
      <xdr:rowOff>182564</xdr:rowOff>
    </xdr:to>
    <xdr:sp macro="" textlink="">
      <xdr:nvSpPr>
        <xdr:cNvPr id="114" name="TextBox 113">
          <a:extLst>
            <a:ext uri="{FF2B5EF4-FFF2-40B4-BE49-F238E27FC236}">
              <a16:creationId xmlns:a16="http://schemas.microsoft.com/office/drawing/2014/main" id="{00000000-0008-0000-0000-000072000000}"/>
            </a:ext>
          </a:extLst>
        </xdr:cNvPr>
        <xdr:cNvSpPr txBox="1"/>
      </xdr:nvSpPr>
      <xdr:spPr>
        <a:xfrm>
          <a:off x="1136" y="21894273"/>
          <a:ext cx="8219848" cy="1719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000" b="0" i="0" cap="none" spc="0">
              <a:ln w="0">
                <a:noFill/>
              </a:ln>
              <a:solidFill>
                <a:schemeClr val="tx1"/>
              </a:solidFill>
              <a:effectLst/>
              <a:latin typeface="Arial" panose="020B0604020202020204" pitchFamily="34" charset="0"/>
              <a:cs typeface="Arial" panose="020B0604020202020204" pitchFamily="34" charset="0"/>
            </a:rPr>
            <a:t>Copyright ErgoSystems 2010 -</a:t>
          </a:r>
          <a:r>
            <a:rPr lang="en-US" sz="1000" b="0" i="0" cap="none" spc="0" baseline="0">
              <a:ln w="0">
                <a:noFill/>
              </a:ln>
              <a:solidFill>
                <a:schemeClr val="tx1"/>
              </a:solidFill>
              <a:effectLst/>
              <a:latin typeface="Arial" panose="020B0604020202020204" pitchFamily="34" charset="0"/>
              <a:cs typeface="Arial" panose="020B0604020202020204" pitchFamily="34" charset="0"/>
            </a:rPr>
            <a:t> </a:t>
          </a:r>
          <a:r>
            <a:rPr lang="en-US" sz="1000" b="0" i="0" cap="none" spc="0">
              <a:ln w="0">
                <a:noFill/>
              </a:ln>
              <a:solidFill>
                <a:schemeClr val="tx1"/>
              </a:solidFill>
              <a:effectLst/>
              <a:latin typeface="Arial" panose="020B0604020202020204" pitchFamily="34" charset="0"/>
              <a:cs typeface="Arial" panose="020B0604020202020204" pitchFamily="34" charset="0"/>
            </a:rPr>
            <a:t>2021     Rev 11.0 10312020     www.ergosystemsconsulting.com</a:t>
          </a:r>
        </a:p>
      </xdr:txBody>
    </xdr:sp>
    <xdr:clientData/>
  </xdr:twoCellAnchor>
  <xdr:twoCellAnchor>
    <xdr:from>
      <xdr:col>9</xdr:col>
      <xdr:colOff>326652</xdr:colOff>
      <xdr:row>16</xdr:row>
      <xdr:rowOff>109070</xdr:rowOff>
    </xdr:from>
    <xdr:to>
      <xdr:col>9</xdr:col>
      <xdr:colOff>504452</xdr:colOff>
      <xdr:row>16</xdr:row>
      <xdr:rowOff>274170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052235" y="3310528"/>
          <a:ext cx="177800"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10</xdr:col>
      <xdr:colOff>384360</xdr:colOff>
      <xdr:row>16</xdr:row>
      <xdr:rowOff>98486</xdr:rowOff>
    </xdr:from>
    <xdr:to>
      <xdr:col>10</xdr:col>
      <xdr:colOff>562160</xdr:colOff>
      <xdr:row>16</xdr:row>
      <xdr:rowOff>263586</xdr:rowOff>
    </xdr:to>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834902" y="3299944"/>
          <a:ext cx="177800"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8</xdr:col>
      <xdr:colOff>161862</xdr:colOff>
      <xdr:row>10</xdr:row>
      <xdr:rowOff>55406</xdr:rowOff>
    </xdr:from>
    <xdr:to>
      <xdr:col>8</xdr:col>
      <xdr:colOff>279149</xdr:colOff>
      <xdr:row>10</xdr:row>
      <xdr:rowOff>199214</xdr:rowOff>
    </xdr:to>
    <xdr:sp macro="" textlink="">
      <xdr:nvSpPr>
        <xdr:cNvPr id="150" name="TextBox 149">
          <a:extLst>
            <a:ext uri="{FF2B5EF4-FFF2-40B4-BE49-F238E27FC236}">
              <a16:creationId xmlns:a16="http://schemas.microsoft.com/office/drawing/2014/main" id="{00000000-0008-0000-0000-000096000000}"/>
            </a:ext>
          </a:extLst>
        </xdr:cNvPr>
        <xdr:cNvSpPr txBox="1"/>
      </xdr:nvSpPr>
      <xdr:spPr>
        <a:xfrm>
          <a:off x="5247154" y="2182656"/>
          <a:ext cx="117287" cy="1438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9</xdr:col>
      <xdr:colOff>390961</xdr:colOff>
      <xdr:row>10</xdr:row>
      <xdr:rowOff>44824</xdr:rowOff>
    </xdr:from>
    <xdr:to>
      <xdr:col>9</xdr:col>
      <xdr:colOff>519829</xdr:colOff>
      <xdr:row>11</xdr:row>
      <xdr:rowOff>8218</xdr:rowOff>
    </xdr:to>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6116544" y="2172074"/>
          <a:ext cx="128868" cy="1750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8</xdr:col>
      <xdr:colOff>86224</xdr:colOff>
      <xdr:row>16</xdr:row>
      <xdr:rowOff>74396</xdr:rowOff>
    </xdr:from>
    <xdr:to>
      <xdr:col>8</xdr:col>
      <xdr:colOff>202391</xdr:colOff>
      <xdr:row>16</xdr:row>
      <xdr:rowOff>239496</xdr:rowOff>
    </xdr:to>
    <xdr:sp macro="" textlink="">
      <xdr:nvSpPr>
        <xdr:cNvPr id="154" name="TextBox 153">
          <a:extLst>
            <a:ext uri="{FF2B5EF4-FFF2-40B4-BE49-F238E27FC236}">
              <a16:creationId xmlns:a16="http://schemas.microsoft.com/office/drawing/2014/main" id="{00000000-0008-0000-0000-00009A000000}"/>
            </a:ext>
          </a:extLst>
        </xdr:cNvPr>
        <xdr:cNvSpPr txBox="1"/>
      </xdr:nvSpPr>
      <xdr:spPr>
        <a:xfrm>
          <a:off x="5171516" y="3275854"/>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9</xdr:col>
      <xdr:colOff>131358</xdr:colOff>
      <xdr:row>16</xdr:row>
      <xdr:rowOff>106456</xdr:rowOff>
    </xdr:from>
    <xdr:to>
      <xdr:col>9</xdr:col>
      <xdr:colOff>247525</xdr:colOff>
      <xdr:row>16</xdr:row>
      <xdr:rowOff>271556</xdr:rowOff>
    </xdr:to>
    <xdr:sp macro="" textlink="">
      <xdr:nvSpPr>
        <xdr:cNvPr id="155" name="TextBox 154">
          <a:extLst>
            <a:ext uri="{FF2B5EF4-FFF2-40B4-BE49-F238E27FC236}">
              <a16:creationId xmlns:a16="http://schemas.microsoft.com/office/drawing/2014/main" id="{00000000-0008-0000-0000-00009B000000}"/>
            </a:ext>
          </a:extLst>
        </xdr:cNvPr>
        <xdr:cNvSpPr txBox="1"/>
      </xdr:nvSpPr>
      <xdr:spPr>
        <a:xfrm>
          <a:off x="5856941" y="3307914"/>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7</xdr:col>
      <xdr:colOff>317812</xdr:colOff>
      <xdr:row>16</xdr:row>
      <xdr:rowOff>69415</xdr:rowOff>
    </xdr:from>
    <xdr:to>
      <xdr:col>7</xdr:col>
      <xdr:colOff>463114</xdr:colOff>
      <xdr:row>16</xdr:row>
      <xdr:rowOff>252444</xdr:rowOff>
    </xdr:to>
    <xdr:sp macro="" textlink="">
      <xdr:nvSpPr>
        <xdr:cNvPr id="157" name="TextBox 156">
          <a:extLst>
            <a:ext uri="{FF2B5EF4-FFF2-40B4-BE49-F238E27FC236}">
              <a16:creationId xmlns:a16="http://schemas.microsoft.com/office/drawing/2014/main" id="{00000000-0008-0000-0000-00009D000000}"/>
            </a:ext>
          </a:extLst>
        </xdr:cNvPr>
        <xdr:cNvSpPr txBox="1"/>
      </xdr:nvSpPr>
      <xdr:spPr>
        <a:xfrm>
          <a:off x="4794562" y="3270873"/>
          <a:ext cx="145302" cy="1830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176805</xdr:colOff>
      <xdr:row>16</xdr:row>
      <xdr:rowOff>101787</xdr:rowOff>
    </xdr:from>
    <xdr:to>
      <xdr:col>10</xdr:col>
      <xdr:colOff>292972</xdr:colOff>
      <xdr:row>16</xdr:row>
      <xdr:rowOff>266887</xdr:rowOff>
    </xdr:to>
    <xdr:sp macro="" textlink="">
      <xdr:nvSpPr>
        <xdr:cNvPr id="158" name="TextBox 157">
          <a:extLst>
            <a:ext uri="{FF2B5EF4-FFF2-40B4-BE49-F238E27FC236}">
              <a16:creationId xmlns:a16="http://schemas.microsoft.com/office/drawing/2014/main" id="{00000000-0008-0000-0000-00009E000000}"/>
            </a:ext>
          </a:extLst>
        </xdr:cNvPr>
        <xdr:cNvSpPr txBox="1"/>
      </xdr:nvSpPr>
      <xdr:spPr>
        <a:xfrm>
          <a:off x="6627347" y="3303245"/>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154391</xdr:colOff>
      <xdr:row>10</xdr:row>
      <xdr:rowOff>51049</xdr:rowOff>
    </xdr:from>
    <xdr:to>
      <xdr:col>10</xdr:col>
      <xdr:colOff>248146</xdr:colOff>
      <xdr:row>10</xdr:row>
      <xdr:rowOff>193737</xdr:rowOff>
    </xdr:to>
    <xdr:sp macro="" textlink="">
      <xdr:nvSpPr>
        <xdr:cNvPr id="159" name="TextBox 158">
          <a:extLst>
            <a:ext uri="{FF2B5EF4-FFF2-40B4-BE49-F238E27FC236}">
              <a16:creationId xmlns:a16="http://schemas.microsoft.com/office/drawing/2014/main" id="{00000000-0008-0000-0000-00009F000000}"/>
            </a:ext>
          </a:extLst>
        </xdr:cNvPr>
        <xdr:cNvSpPr txBox="1"/>
      </xdr:nvSpPr>
      <xdr:spPr>
        <a:xfrm>
          <a:off x="6604933" y="2178299"/>
          <a:ext cx="93755" cy="1426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9</xdr:col>
      <xdr:colOff>182095</xdr:colOff>
      <xdr:row>10</xdr:row>
      <xdr:rowOff>50737</xdr:rowOff>
    </xdr:from>
    <xdr:to>
      <xdr:col>9</xdr:col>
      <xdr:colOff>288550</xdr:colOff>
      <xdr:row>10</xdr:row>
      <xdr:rowOff>202016</xdr:rowOff>
    </xdr:to>
    <xdr:sp macro="" textlink="">
      <xdr:nvSpPr>
        <xdr:cNvPr id="160" name="TextBox 159">
          <a:extLst>
            <a:ext uri="{FF2B5EF4-FFF2-40B4-BE49-F238E27FC236}">
              <a16:creationId xmlns:a16="http://schemas.microsoft.com/office/drawing/2014/main" id="{00000000-0008-0000-0000-0000A0000000}"/>
            </a:ext>
          </a:extLst>
        </xdr:cNvPr>
        <xdr:cNvSpPr txBox="1"/>
      </xdr:nvSpPr>
      <xdr:spPr>
        <a:xfrm>
          <a:off x="5907678" y="2177987"/>
          <a:ext cx="106455" cy="1512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7</xdr:col>
      <xdr:colOff>432983</xdr:colOff>
      <xdr:row>10</xdr:row>
      <xdr:rowOff>44823</xdr:rowOff>
    </xdr:from>
    <xdr:to>
      <xdr:col>7</xdr:col>
      <xdr:colOff>515532</xdr:colOff>
      <xdr:row>10</xdr:row>
      <xdr:rowOff>198717</xdr:rowOff>
    </xdr:to>
    <xdr:sp macro="" textlink="">
      <xdr:nvSpPr>
        <xdr:cNvPr id="161" name="TextBox 160">
          <a:extLst>
            <a:ext uri="{FF2B5EF4-FFF2-40B4-BE49-F238E27FC236}">
              <a16:creationId xmlns:a16="http://schemas.microsoft.com/office/drawing/2014/main" id="{00000000-0008-0000-0000-0000A1000000}"/>
            </a:ext>
          </a:extLst>
        </xdr:cNvPr>
        <xdr:cNvSpPr txBox="1"/>
      </xdr:nvSpPr>
      <xdr:spPr>
        <a:xfrm>
          <a:off x="4909733" y="2172073"/>
          <a:ext cx="82549" cy="1538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373842</xdr:colOff>
      <xdr:row>10</xdr:row>
      <xdr:rowOff>56340</xdr:rowOff>
    </xdr:from>
    <xdr:to>
      <xdr:col>10</xdr:col>
      <xdr:colOff>478802</xdr:colOff>
      <xdr:row>10</xdr:row>
      <xdr:rowOff>193425</xdr:rowOff>
    </xdr:to>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6824384" y="2183590"/>
          <a:ext cx="104960" cy="1370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mc:AlternateContent xmlns:mc="http://schemas.openxmlformats.org/markup-compatibility/2006">
    <mc:Choice xmlns:a14="http://schemas.microsoft.com/office/drawing/2010/main" Requires="a14">
      <xdr:twoCellAnchor editAs="oneCell">
        <xdr:from>
          <xdr:col>4</xdr:col>
          <xdr:colOff>247650</xdr:colOff>
          <xdr:row>10</xdr:row>
          <xdr:rowOff>66675</xdr:rowOff>
        </xdr:from>
        <xdr:to>
          <xdr:col>4</xdr:col>
          <xdr:colOff>438150</xdr:colOff>
          <xdr:row>10</xdr:row>
          <xdr:rowOff>152400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xdr:row>
          <xdr:rowOff>57150</xdr:rowOff>
        </xdr:from>
        <xdr:to>
          <xdr:col>5</xdr:col>
          <xdr:colOff>428625</xdr:colOff>
          <xdr:row>10</xdr:row>
          <xdr:rowOff>152400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66675</xdr:rowOff>
        </xdr:from>
        <xdr:to>
          <xdr:col>6</xdr:col>
          <xdr:colOff>428625</xdr:colOff>
          <xdr:row>10</xdr:row>
          <xdr:rowOff>152400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9</xdr:row>
          <xdr:rowOff>133350</xdr:rowOff>
        </xdr:from>
        <xdr:to>
          <xdr:col>7</xdr:col>
          <xdr:colOff>581025</xdr:colOff>
          <xdr:row>10</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9</xdr:row>
          <xdr:rowOff>133350</xdr:rowOff>
        </xdr:from>
        <xdr:to>
          <xdr:col>9</xdr:col>
          <xdr:colOff>571500</xdr:colOff>
          <xdr:row>10</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9</xdr:row>
          <xdr:rowOff>133350</xdr:rowOff>
        </xdr:from>
        <xdr:to>
          <xdr:col>10</xdr:col>
          <xdr:colOff>323850</xdr:colOff>
          <xdr:row>10</xdr:row>
          <xdr:rowOff>47625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10</xdr:row>
          <xdr:rowOff>95250</xdr:rowOff>
        </xdr:from>
        <xdr:to>
          <xdr:col>11</xdr:col>
          <xdr:colOff>419100</xdr:colOff>
          <xdr:row>10</xdr:row>
          <xdr:rowOff>180975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10</xdr:row>
          <xdr:rowOff>95250</xdr:rowOff>
        </xdr:from>
        <xdr:to>
          <xdr:col>12</xdr:col>
          <xdr:colOff>447675</xdr:colOff>
          <xdr:row>10</xdr:row>
          <xdr:rowOff>180975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95250</xdr:rowOff>
        </xdr:from>
        <xdr:to>
          <xdr:col>2</xdr:col>
          <xdr:colOff>400050</xdr:colOff>
          <xdr:row>10</xdr:row>
          <xdr:rowOff>180975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333399" mc:Ignorable="a14" a14:legacySpreadsheetColorIndex="6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10</xdr:row>
          <xdr:rowOff>66675</xdr:rowOff>
        </xdr:from>
        <xdr:to>
          <xdr:col>3</xdr:col>
          <xdr:colOff>371475</xdr:colOff>
          <xdr:row>10</xdr:row>
          <xdr:rowOff>161925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0</xdr:rowOff>
        </xdr:from>
        <xdr:to>
          <xdr:col>2</xdr:col>
          <xdr:colOff>390525</xdr:colOff>
          <xdr:row>16</xdr:row>
          <xdr:rowOff>95250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15</xdr:row>
          <xdr:rowOff>152400</xdr:rowOff>
        </xdr:from>
        <xdr:to>
          <xdr:col>1</xdr:col>
          <xdr:colOff>438150</xdr:colOff>
          <xdr:row>16</xdr:row>
          <xdr:rowOff>76200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333399" mc:Ignorable="a14" a14:legacySpreadsheetColorIndex="6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152400</xdr:rowOff>
        </xdr:from>
        <xdr:to>
          <xdr:col>4</xdr:col>
          <xdr:colOff>238125</xdr:colOff>
          <xdr:row>16</xdr:row>
          <xdr:rowOff>76200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16</xdr:row>
          <xdr:rowOff>0</xdr:rowOff>
        </xdr:from>
        <xdr:to>
          <xdr:col>3</xdr:col>
          <xdr:colOff>323850</xdr:colOff>
          <xdr:row>16</xdr:row>
          <xdr:rowOff>95250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104775</xdr:rowOff>
        </xdr:from>
        <xdr:to>
          <xdr:col>5</xdr:col>
          <xdr:colOff>419100</xdr:colOff>
          <xdr:row>16</xdr:row>
          <xdr:rowOff>200025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114300</xdr:rowOff>
        </xdr:from>
        <xdr:to>
          <xdr:col>6</xdr:col>
          <xdr:colOff>371475</xdr:colOff>
          <xdr:row>16</xdr:row>
          <xdr:rowOff>200025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15</xdr:row>
          <xdr:rowOff>133350</xdr:rowOff>
        </xdr:from>
        <xdr:to>
          <xdr:col>7</xdr:col>
          <xdr:colOff>495300</xdr:colOff>
          <xdr:row>16</xdr:row>
          <xdr:rowOff>66675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xdr:row>
          <xdr:rowOff>161925</xdr:rowOff>
        </xdr:from>
        <xdr:to>
          <xdr:col>9</xdr:col>
          <xdr:colOff>285750</xdr:colOff>
          <xdr:row>16</xdr:row>
          <xdr:rowOff>85725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15</xdr:row>
          <xdr:rowOff>142875</xdr:rowOff>
        </xdr:from>
        <xdr:to>
          <xdr:col>10</xdr:col>
          <xdr:colOff>342900</xdr:colOff>
          <xdr:row>16</xdr:row>
          <xdr:rowOff>76200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16</xdr:row>
          <xdr:rowOff>123825</xdr:rowOff>
        </xdr:from>
        <xdr:to>
          <xdr:col>11</xdr:col>
          <xdr:colOff>381000</xdr:colOff>
          <xdr:row>16</xdr:row>
          <xdr:rowOff>219075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123825</xdr:rowOff>
        </xdr:from>
        <xdr:to>
          <xdr:col>12</xdr:col>
          <xdr:colOff>419100</xdr:colOff>
          <xdr:row>16</xdr:row>
          <xdr:rowOff>219075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19050</xdr:rowOff>
        </xdr:from>
        <xdr:to>
          <xdr:col>1</xdr:col>
          <xdr:colOff>314325</xdr:colOff>
          <xdr:row>23</xdr:row>
          <xdr:rowOff>238125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276225</xdr:rowOff>
        </xdr:from>
        <xdr:to>
          <xdr:col>1</xdr:col>
          <xdr:colOff>314325</xdr:colOff>
          <xdr:row>24</xdr:row>
          <xdr:rowOff>209550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19050</xdr:rowOff>
        </xdr:from>
        <xdr:to>
          <xdr:col>1</xdr:col>
          <xdr:colOff>314325</xdr:colOff>
          <xdr:row>25</xdr:row>
          <xdr:rowOff>238125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19050</xdr:rowOff>
        </xdr:from>
        <xdr:to>
          <xdr:col>1</xdr:col>
          <xdr:colOff>314325</xdr:colOff>
          <xdr:row>19</xdr:row>
          <xdr:rowOff>247650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26</xdr:row>
          <xdr:rowOff>38100</xdr:rowOff>
        </xdr:from>
        <xdr:to>
          <xdr:col>1</xdr:col>
          <xdr:colOff>314325</xdr:colOff>
          <xdr:row>26</xdr:row>
          <xdr:rowOff>257175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xdr:row>
          <xdr:rowOff>28575</xdr:rowOff>
        </xdr:from>
        <xdr:to>
          <xdr:col>1</xdr:col>
          <xdr:colOff>314325</xdr:colOff>
          <xdr:row>27</xdr:row>
          <xdr:rowOff>247650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28</xdr:row>
          <xdr:rowOff>28575</xdr:rowOff>
        </xdr:from>
        <xdr:to>
          <xdr:col>1</xdr:col>
          <xdr:colOff>314325</xdr:colOff>
          <xdr:row>28</xdr:row>
          <xdr:rowOff>247650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19050</xdr:rowOff>
        </xdr:from>
        <xdr:to>
          <xdr:col>3</xdr:col>
          <xdr:colOff>304800</xdr:colOff>
          <xdr:row>23</xdr:row>
          <xdr:rowOff>238125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19050</xdr:rowOff>
        </xdr:from>
        <xdr:to>
          <xdr:col>3</xdr:col>
          <xdr:colOff>304800</xdr:colOff>
          <xdr:row>24</xdr:row>
          <xdr:rowOff>238125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9525</xdr:rowOff>
        </xdr:from>
        <xdr:to>
          <xdr:col>3</xdr:col>
          <xdr:colOff>304800</xdr:colOff>
          <xdr:row>25</xdr:row>
          <xdr:rowOff>228600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38100</xdr:rowOff>
        </xdr:from>
        <xdr:to>
          <xdr:col>3</xdr:col>
          <xdr:colOff>304800</xdr:colOff>
          <xdr:row>26</xdr:row>
          <xdr:rowOff>257175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28575</xdr:rowOff>
        </xdr:from>
        <xdr:to>
          <xdr:col>3</xdr:col>
          <xdr:colOff>304800</xdr:colOff>
          <xdr:row>27</xdr:row>
          <xdr:rowOff>247650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28575</xdr:rowOff>
        </xdr:from>
        <xdr:to>
          <xdr:col>3</xdr:col>
          <xdr:colOff>304800</xdr:colOff>
          <xdr:row>28</xdr:row>
          <xdr:rowOff>247650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38100</xdr:rowOff>
        </xdr:from>
        <xdr:to>
          <xdr:col>3</xdr:col>
          <xdr:colOff>304800</xdr:colOff>
          <xdr:row>19</xdr:row>
          <xdr:rowOff>257175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276225</xdr:rowOff>
        </xdr:from>
        <xdr:to>
          <xdr:col>3</xdr:col>
          <xdr:colOff>304800</xdr:colOff>
          <xdr:row>20</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19050</xdr:rowOff>
        </xdr:from>
        <xdr:to>
          <xdr:col>3</xdr:col>
          <xdr:colOff>304800</xdr:colOff>
          <xdr:row>21</xdr:row>
          <xdr:rowOff>238125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19050</xdr:rowOff>
        </xdr:from>
        <xdr:to>
          <xdr:col>3</xdr:col>
          <xdr:colOff>304800</xdr:colOff>
          <xdr:row>22</xdr:row>
          <xdr:rowOff>238125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19</xdr:row>
          <xdr:rowOff>38100</xdr:rowOff>
        </xdr:from>
        <xdr:to>
          <xdr:col>5</xdr:col>
          <xdr:colOff>304801</xdr:colOff>
          <xdr:row>19</xdr:row>
          <xdr:rowOff>257175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20</xdr:row>
          <xdr:rowOff>19050</xdr:rowOff>
        </xdr:from>
        <xdr:to>
          <xdr:col>5</xdr:col>
          <xdr:colOff>304801</xdr:colOff>
          <xdr:row>20</xdr:row>
          <xdr:rowOff>238125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21</xdr:row>
          <xdr:rowOff>9525</xdr:rowOff>
        </xdr:from>
        <xdr:to>
          <xdr:col>5</xdr:col>
          <xdr:colOff>304801</xdr:colOff>
          <xdr:row>21</xdr:row>
          <xdr:rowOff>228600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22</xdr:row>
          <xdr:rowOff>19050</xdr:rowOff>
        </xdr:from>
        <xdr:to>
          <xdr:col>5</xdr:col>
          <xdr:colOff>304801</xdr:colOff>
          <xdr:row>22</xdr:row>
          <xdr:rowOff>238125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23</xdr:row>
          <xdr:rowOff>19050</xdr:rowOff>
        </xdr:from>
        <xdr:to>
          <xdr:col>5</xdr:col>
          <xdr:colOff>304801</xdr:colOff>
          <xdr:row>23</xdr:row>
          <xdr:rowOff>238125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24</xdr:row>
          <xdr:rowOff>19050</xdr:rowOff>
        </xdr:from>
        <xdr:to>
          <xdr:col>5</xdr:col>
          <xdr:colOff>304801</xdr:colOff>
          <xdr:row>24</xdr:row>
          <xdr:rowOff>238125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25</xdr:row>
          <xdr:rowOff>19050</xdr:rowOff>
        </xdr:from>
        <xdr:to>
          <xdr:col>5</xdr:col>
          <xdr:colOff>304801</xdr:colOff>
          <xdr:row>25</xdr:row>
          <xdr:rowOff>238125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26</xdr:row>
          <xdr:rowOff>47625</xdr:rowOff>
        </xdr:from>
        <xdr:to>
          <xdr:col>5</xdr:col>
          <xdr:colOff>304801</xdr:colOff>
          <xdr:row>26</xdr:row>
          <xdr:rowOff>266700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27</xdr:row>
          <xdr:rowOff>28575</xdr:rowOff>
        </xdr:from>
        <xdr:to>
          <xdr:col>5</xdr:col>
          <xdr:colOff>304801</xdr:colOff>
          <xdr:row>27</xdr:row>
          <xdr:rowOff>247650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685800</xdr:colOff>
          <xdr:row>28</xdr:row>
          <xdr:rowOff>28575</xdr:rowOff>
        </xdr:from>
        <xdr:to>
          <xdr:col>5</xdr:col>
          <xdr:colOff>304801</xdr:colOff>
          <xdr:row>28</xdr:row>
          <xdr:rowOff>247650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23</xdr:row>
          <xdr:rowOff>19050</xdr:rowOff>
        </xdr:from>
        <xdr:to>
          <xdr:col>7</xdr:col>
          <xdr:colOff>304800</xdr:colOff>
          <xdr:row>23</xdr:row>
          <xdr:rowOff>238125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24</xdr:row>
          <xdr:rowOff>9525</xdr:rowOff>
        </xdr:from>
        <xdr:to>
          <xdr:col>7</xdr:col>
          <xdr:colOff>304800</xdr:colOff>
          <xdr:row>24</xdr:row>
          <xdr:rowOff>228600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25</xdr:row>
          <xdr:rowOff>19050</xdr:rowOff>
        </xdr:from>
        <xdr:to>
          <xdr:col>7</xdr:col>
          <xdr:colOff>304800</xdr:colOff>
          <xdr:row>25</xdr:row>
          <xdr:rowOff>238125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27</xdr:row>
          <xdr:rowOff>28575</xdr:rowOff>
        </xdr:from>
        <xdr:to>
          <xdr:col>7</xdr:col>
          <xdr:colOff>304800</xdr:colOff>
          <xdr:row>27</xdr:row>
          <xdr:rowOff>247650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28</xdr:row>
          <xdr:rowOff>28575</xdr:rowOff>
        </xdr:from>
        <xdr:to>
          <xdr:col>7</xdr:col>
          <xdr:colOff>304800</xdr:colOff>
          <xdr:row>28</xdr:row>
          <xdr:rowOff>247650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26</xdr:row>
          <xdr:rowOff>38100</xdr:rowOff>
        </xdr:from>
        <xdr:to>
          <xdr:col>7</xdr:col>
          <xdr:colOff>304800</xdr:colOff>
          <xdr:row>26</xdr:row>
          <xdr:rowOff>257175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22</xdr:row>
          <xdr:rowOff>19050</xdr:rowOff>
        </xdr:from>
        <xdr:to>
          <xdr:col>7</xdr:col>
          <xdr:colOff>304800</xdr:colOff>
          <xdr:row>22</xdr:row>
          <xdr:rowOff>238125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9525</xdr:rowOff>
        </xdr:from>
        <xdr:to>
          <xdr:col>9</xdr:col>
          <xdr:colOff>209550</xdr:colOff>
          <xdr:row>21</xdr:row>
          <xdr:rowOff>228600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22</xdr:row>
          <xdr:rowOff>9525</xdr:rowOff>
        </xdr:from>
        <xdr:to>
          <xdr:col>9</xdr:col>
          <xdr:colOff>209550</xdr:colOff>
          <xdr:row>22</xdr:row>
          <xdr:rowOff>228600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23</xdr:row>
          <xdr:rowOff>38100</xdr:rowOff>
        </xdr:from>
        <xdr:to>
          <xdr:col>9</xdr:col>
          <xdr:colOff>209550</xdr:colOff>
          <xdr:row>23</xdr:row>
          <xdr:rowOff>238125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24</xdr:row>
          <xdr:rowOff>38100</xdr:rowOff>
        </xdr:from>
        <xdr:to>
          <xdr:col>9</xdr:col>
          <xdr:colOff>209550</xdr:colOff>
          <xdr:row>24</xdr:row>
          <xdr:rowOff>238125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47625</xdr:rowOff>
        </xdr:from>
        <xdr:to>
          <xdr:col>9</xdr:col>
          <xdr:colOff>209550</xdr:colOff>
          <xdr:row>26</xdr:row>
          <xdr:rowOff>247650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25</xdr:row>
          <xdr:rowOff>9525</xdr:rowOff>
        </xdr:from>
        <xdr:to>
          <xdr:col>9</xdr:col>
          <xdr:colOff>209550</xdr:colOff>
          <xdr:row>25</xdr:row>
          <xdr:rowOff>209550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27</xdr:row>
          <xdr:rowOff>28575</xdr:rowOff>
        </xdr:from>
        <xdr:to>
          <xdr:col>9</xdr:col>
          <xdr:colOff>209550</xdr:colOff>
          <xdr:row>27</xdr:row>
          <xdr:rowOff>247650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28</xdr:row>
          <xdr:rowOff>28575</xdr:rowOff>
        </xdr:from>
        <xdr:to>
          <xdr:col>9</xdr:col>
          <xdr:colOff>209550</xdr:colOff>
          <xdr:row>28</xdr:row>
          <xdr:rowOff>247650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28575</xdr:rowOff>
        </xdr:from>
        <xdr:to>
          <xdr:col>11</xdr:col>
          <xdr:colOff>285750</xdr:colOff>
          <xdr:row>28</xdr:row>
          <xdr:rowOff>247650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47625</xdr:rowOff>
        </xdr:from>
        <xdr:to>
          <xdr:col>11</xdr:col>
          <xdr:colOff>285750</xdr:colOff>
          <xdr:row>27</xdr:row>
          <xdr:rowOff>247650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266700</xdr:rowOff>
        </xdr:from>
        <xdr:to>
          <xdr:col>11</xdr:col>
          <xdr:colOff>285750</xdr:colOff>
          <xdr:row>26</xdr:row>
          <xdr:rowOff>180975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19050</xdr:rowOff>
        </xdr:from>
        <xdr:to>
          <xdr:col>11</xdr:col>
          <xdr:colOff>285750</xdr:colOff>
          <xdr:row>25</xdr:row>
          <xdr:rowOff>238125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28575</xdr:rowOff>
        </xdr:from>
        <xdr:to>
          <xdr:col>11</xdr:col>
          <xdr:colOff>285750</xdr:colOff>
          <xdr:row>24</xdr:row>
          <xdr:rowOff>247650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19050</xdr:rowOff>
        </xdr:from>
        <xdr:to>
          <xdr:col>11</xdr:col>
          <xdr:colOff>285750</xdr:colOff>
          <xdr:row>23</xdr:row>
          <xdr:rowOff>238125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19050</xdr:rowOff>
        </xdr:from>
        <xdr:to>
          <xdr:col>11</xdr:col>
          <xdr:colOff>285750</xdr:colOff>
          <xdr:row>19</xdr:row>
          <xdr:rowOff>257175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20</xdr:row>
          <xdr:rowOff>9525</xdr:rowOff>
        </xdr:from>
        <xdr:to>
          <xdr:col>9</xdr:col>
          <xdr:colOff>209550</xdr:colOff>
          <xdr:row>20</xdr:row>
          <xdr:rowOff>209550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19</xdr:row>
          <xdr:rowOff>38100</xdr:rowOff>
        </xdr:from>
        <xdr:to>
          <xdr:col>9</xdr:col>
          <xdr:colOff>314325</xdr:colOff>
          <xdr:row>19</xdr:row>
          <xdr:rowOff>257175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21</xdr:row>
          <xdr:rowOff>19050</xdr:rowOff>
        </xdr:from>
        <xdr:to>
          <xdr:col>7</xdr:col>
          <xdr:colOff>304800</xdr:colOff>
          <xdr:row>21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685800</xdr:colOff>
          <xdr:row>20</xdr:row>
          <xdr:rowOff>9525</xdr:rowOff>
        </xdr:from>
        <xdr:to>
          <xdr:col>7</xdr:col>
          <xdr:colOff>304800</xdr:colOff>
          <xdr:row>20</xdr:row>
          <xdr:rowOff>228600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28575</xdr:rowOff>
        </xdr:from>
        <xdr:to>
          <xdr:col>7</xdr:col>
          <xdr:colOff>314325</xdr:colOff>
          <xdr:row>19</xdr:row>
          <xdr:rowOff>247650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104775</xdr:rowOff>
        </xdr:from>
        <xdr:to>
          <xdr:col>1</xdr:col>
          <xdr:colOff>381000</xdr:colOff>
          <xdr:row>10</xdr:row>
          <xdr:rowOff>190500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32"/>
                  </a:solidFill>
                </a14:hiddenFill>
              </a:ext>
              <a:ext uri="{91240B29-F687-4F45-9708-019B960494DF}">
                <a14:hiddenLine w="9525">
                  <a:solidFill>
                    <a:srgbClr val="000080" mc:Ignorable="a14" a14:legacySpreadsheetColorIndex="18"/>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53</xdr:row>
          <xdr:rowOff>0</xdr:rowOff>
        </xdr:from>
        <xdr:to>
          <xdr:col>2</xdr:col>
          <xdr:colOff>428625</xdr:colOff>
          <xdr:row>54</xdr:row>
          <xdr:rowOff>28575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55</xdr:row>
          <xdr:rowOff>114300</xdr:rowOff>
        </xdr:from>
        <xdr:to>
          <xdr:col>2</xdr:col>
          <xdr:colOff>438150</xdr:colOff>
          <xdr:row>57</xdr:row>
          <xdr:rowOff>28575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58</xdr:row>
          <xdr:rowOff>161925</xdr:rowOff>
        </xdr:from>
        <xdr:to>
          <xdr:col>2</xdr:col>
          <xdr:colOff>438150</xdr:colOff>
          <xdr:row>60</xdr:row>
          <xdr:rowOff>47625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61</xdr:row>
          <xdr:rowOff>142875</xdr:rowOff>
        </xdr:from>
        <xdr:to>
          <xdr:col>2</xdr:col>
          <xdr:colOff>438150</xdr:colOff>
          <xdr:row>63</xdr:row>
          <xdr:rowOff>57151</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64</xdr:row>
          <xdr:rowOff>171450</xdr:rowOff>
        </xdr:from>
        <xdr:to>
          <xdr:col>2</xdr:col>
          <xdr:colOff>438150</xdr:colOff>
          <xdr:row>66</xdr:row>
          <xdr:rowOff>28575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67</xdr:row>
          <xdr:rowOff>171450</xdr:rowOff>
        </xdr:from>
        <xdr:to>
          <xdr:col>2</xdr:col>
          <xdr:colOff>438150</xdr:colOff>
          <xdr:row>69</xdr:row>
          <xdr:rowOff>28576</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70</xdr:row>
          <xdr:rowOff>180975</xdr:rowOff>
        </xdr:from>
        <xdr:to>
          <xdr:col>2</xdr:col>
          <xdr:colOff>438150</xdr:colOff>
          <xdr:row>72</xdr:row>
          <xdr:rowOff>19050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xdr:row>
          <xdr:rowOff>114300</xdr:rowOff>
        </xdr:from>
        <xdr:to>
          <xdr:col>10</xdr:col>
          <xdr:colOff>333375</xdr:colOff>
          <xdr:row>4</xdr:row>
          <xdr:rowOff>9525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2</xdr:row>
          <xdr:rowOff>295275</xdr:rowOff>
        </xdr:from>
        <xdr:to>
          <xdr:col>10</xdr:col>
          <xdr:colOff>323850</xdr:colOff>
          <xdr:row>3</xdr:row>
          <xdr:rowOff>180975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39</xdr:row>
          <xdr:rowOff>47625</xdr:rowOff>
        </xdr:from>
        <xdr:to>
          <xdr:col>0</xdr:col>
          <xdr:colOff>466725</xdr:colOff>
          <xdr:row>39</xdr:row>
          <xdr:rowOff>247650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40</xdr:row>
          <xdr:rowOff>57150</xdr:rowOff>
        </xdr:from>
        <xdr:to>
          <xdr:col>0</xdr:col>
          <xdr:colOff>466725</xdr:colOff>
          <xdr:row>40</xdr:row>
          <xdr:rowOff>257175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41</xdr:row>
          <xdr:rowOff>38100</xdr:rowOff>
        </xdr:from>
        <xdr:to>
          <xdr:col>0</xdr:col>
          <xdr:colOff>466725</xdr:colOff>
          <xdr:row>41</xdr:row>
          <xdr:rowOff>247650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42</xdr:row>
          <xdr:rowOff>38100</xdr:rowOff>
        </xdr:from>
        <xdr:to>
          <xdr:col>0</xdr:col>
          <xdr:colOff>466725</xdr:colOff>
          <xdr:row>42</xdr:row>
          <xdr:rowOff>257175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43</xdr:row>
          <xdr:rowOff>47625</xdr:rowOff>
        </xdr:from>
        <xdr:to>
          <xdr:col>0</xdr:col>
          <xdr:colOff>466725</xdr:colOff>
          <xdr:row>43</xdr:row>
          <xdr:rowOff>257175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45</xdr:row>
          <xdr:rowOff>28575</xdr:rowOff>
        </xdr:from>
        <xdr:to>
          <xdr:col>0</xdr:col>
          <xdr:colOff>466725</xdr:colOff>
          <xdr:row>45</xdr:row>
          <xdr:rowOff>257175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45</xdr:row>
          <xdr:rowOff>47625</xdr:rowOff>
        </xdr:from>
        <xdr:to>
          <xdr:col>2</xdr:col>
          <xdr:colOff>333375</xdr:colOff>
          <xdr:row>45</xdr:row>
          <xdr:rowOff>257175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45</xdr:row>
          <xdr:rowOff>47625</xdr:rowOff>
        </xdr:from>
        <xdr:to>
          <xdr:col>4</xdr:col>
          <xdr:colOff>438150</xdr:colOff>
          <xdr:row>45</xdr:row>
          <xdr:rowOff>257175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45</xdr:row>
          <xdr:rowOff>57150</xdr:rowOff>
        </xdr:from>
        <xdr:to>
          <xdr:col>6</xdr:col>
          <xdr:colOff>476250</xdr:colOff>
          <xdr:row>45</xdr:row>
          <xdr:rowOff>257175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46</xdr:row>
          <xdr:rowOff>28575</xdr:rowOff>
        </xdr:from>
        <xdr:to>
          <xdr:col>4</xdr:col>
          <xdr:colOff>438150</xdr:colOff>
          <xdr:row>46</xdr:row>
          <xdr:rowOff>257175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46</xdr:row>
          <xdr:rowOff>28575</xdr:rowOff>
        </xdr:from>
        <xdr:to>
          <xdr:col>0</xdr:col>
          <xdr:colOff>457200</xdr:colOff>
          <xdr:row>46</xdr:row>
          <xdr:rowOff>257175</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48</xdr:row>
          <xdr:rowOff>38100</xdr:rowOff>
        </xdr:from>
        <xdr:to>
          <xdr:col>0</xdr:col>
          <xdr:colOff>457200</xdr:colOff>
          <xdr:row>48</xdr:row>
          <xdr:rowOff>238125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48</xdr:row>
          <xdr:rowOff>57150</xdr:rowOff>
        </xdr:from>
        <xdr:to>
          <xdr:col>4</xdr:col>
          <xdr:colOff>438150</xdr:colOff>
          <xdr:row>48</xdr:row>
          <xdr:rowOff>257175</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49</xdr:row>
          <xdr:rowOff>47625</xdr:rowOff>
        </xdr:from>
        <xdr:to>
          <xdr:col>0</xdr:col>
          <xdr:colOff>457200</xdr:colOff>
          <xdr:row>49</xdr:row>
          <xdr:rowOff>266700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49</xdr:row>
          <xdr:rowOff>47625</xdr:rowOff>
        </xdr:from>
        <xdr:to>
          <xdr:col>4</xdr:col>
          <xdr:colOff>438150</xdr:colOff>
          <xdr:row>49</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49</xdr:row>
          <xdr:rowOff>304800</xdr:rowOff>
        </xdr:from>
        <xdr:to>
          <xdr:col>0</xdr:col>
          <xdr:colOff>457200</xdr:colOff>
          <xdr:row>50</xdr:row>
          <xdr:rowOff>209550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41</xdr:row>
          <xdr:rowOff>38100</xdr:rowOff>
        </xdr:from>
        <xdr:to>
          <xdr:col>4</xdr:col>
          <xdr:colOff>438150</xdr:colOff>
          <xdr:row>41</xdr:row>
          <xdr:rowOff>247650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42</xdr:row>
          <xdr:rowOff>38100</xdr:rowOff>
        </xdr:from>
        <xdr:to>
          <xdr:col>4</xdr:col>
          <xdr:colOff>438150</xdr:colOff>
          <xdr:row>42</xdr:row>
          <xdr:rowOff>257175</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43</xdr:row>
          <xdr:rowOff>47625</xdr:rowOff>
        </xdr:from>
        <xdr:to>
          <xdr:col>4</xdr:col>
          <xdr:colOff>438150</xdr:colOff>
          <xdr:row>43</xdr:row>
          <xdr:rowOff>257175</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47</xdr:row>
          <xdr:rowOff>38100</xdr:rowOff>
        </xdr:from>
        <xdr:to>
          <xdr:col>0</xdr:col>
          <xdr:colOff>390525</xdr:colOff>
          <xdr:row>47</xdr:row>
          <xdr:rowOff>247650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46</xdr:row>
          <xdr:rowOff>28575</xdr:rowOff>
        </xdr:from>
        <xdr:to>
          <xdr:col>6</xdr:col>
          <xdr:colOff>466725</xdr:colOff>
          <xdr:row>46</xdr:row>
          <xdr:rowOff>257175</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47</xdr:row>
          <xdr:rowOff>38100</xdr:rowOff>
        </xdr:from>
        <xdr:to>
          <xdr:col>4</xdr:col>
          <xdr:colOff>371475</xdr:colOff>
          <xdr:row>47</xdr:row>
          <xdr:rowOff>257175</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44</xdr:row>
          <xdr:rowOff>28575</xdr:rowOff>
        </xdr:from>
        <xdr:to>
          <xdr:col>4</xdr:col>
          <xdr:colOff>447675</xdr:colOff>
          <xdr:row>44</xdr:row>
          <xdr:rowOff>285750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15</xdr:row>
          <xdr:rowOff>142875</xdr:rowOff>
        </xdr:from>
        <xdr:to>
          <xdr:col>4</xdr:col>
          <xdr:colOff>476250</xdr:colOff>
          <xdr:row>16</xdr:row>
          <xdr:rowOff>76200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15</xdr:row>
          <xdr:rowOff>152400</xdr:rowOff>
        </xdr:from>
        <xdr:to>
          <xdr:col>10</xdr:col>
          <xdr:colOff>600075</xdr:colOff>
          <xdr:row>16</xdr:row>
          <xdr:rowOff>76200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16</xdr:row>
          <xdr:rowOff>0</xdr:rowOff>
        </xdr:from>
        <xdr:to>
          <xdr:col>3</xdr:col>
          <xdr:colOff>561975</xdr:colOff>
          <xdr:row>16</xdr:row>
          <xdr:rowOff>95250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133350</xdr:rowOff>
        </xdr:from>
        <xdr:to>
          <xdr:col>9</xdr:col>
          <xdr:colOff>342900</xdr:colOff>
          <xdr:row>10</xdr:row>
          <xdr:rowOff>47625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9</xdr:row>
          <xdr:rowOff>133350</xdr:rowOff>
        </xdr:from>
        <xdr:to>
          <xdr:col>10</xdr:col>
          <xdr:colOff>552450</xdr:colOff>
          <xdr:row>10</xdr:row>
          <xdr:rowOff>38100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15</xdr:row>
          <xdr:rowOff>152400</xdr:rowOff>
        </xdr:from>
        <xdr:to>
          <xdr:col>9</xdr:col>
          <xdr:colOff>533400</xdr:colOff>
          <xdr:row>16</xdr:row>
          <xdr:rowOff>85725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15</xdr:row>
          <xdr:rowOff>133350</xdr:rowOff>
        </xdr:from>
        <xdr:to>
          <xdr:col>8</xdr:col>
          <xdr:colOff>266700</xdr:colOff>
          <xdr:row>16</xdr:row>
          <xdr:rowOff>66675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xdr:row>
          <xdr:rowOff>133350</xdr:rowOff>
        </xdr:from>
        <xdr:to>
          <xdr:col>8</xdr:col>
          <xdr:colOff>295275</xdr:colOff>
          <xdr:row>10</xdr:row>
          <xdr:rowOff>47625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228600</xdr:rowOff>
        </xdr:from>
        <xdr:to>
          <xdr:col>1</xdr:col>
          <xdr:colOff>228600</xdr:colOff>
          <xdr:row>33</xdr:row>
          <xdr:rowOff>200024</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38100</xdr:rowOff>
        </xdr:from>
        <xdr:to>
          <xdr:col>1</xdr:col>
          <xdr:colOff>228600</xdr:colOff>
          <xdr:row>31</xdr:row>
          <xdr:rowOff>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0</xdr:rowOff>
        </xdr:from>
        <xdr:to>
          <xdr:col>1</xdr:col>
          <xdr:colOff>228600</xdr:colOff>
          <xdr:row>31</xdr:row>
          <xdr:rowOff>209550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228600</xdr:rowOff>
        </xdr:from>
        <xdr:to>
          <xdr:col>1</xdr:col>
          <xdr:colOff>228600</xdr:colOff>
          <xdr:row>32</xdr:row>
          <xdr:rowOff>209550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38100</xdr:rowOff>
        </xdr:from>
        <xdr:to>
          <xdr:col>3</xdr:col>
          <xdr:colOff>238125</xdr:colOff>
          <xdr:row>31</xdr:row>
          <xdr:rowOff>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0</xdr:rowOff>
        </xdr:from>
        <xdr:to>
          <xdr:col>3</xdr:col>
          <xdr:colOff>238125</xdr:colOff>
          <xdr:row>31</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228600</xdr:rowOff>
        </xdr:from>
        <xdr:to>
          <xdr:col>3</xdr:col>
          <xdr:colOff>238125</xdr:colOff>
          <xdr:row>32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228600</xdr:rowOff>
        </xdr:from>
        <xdr:to>
          <xdr:col>3</xdr:col>
          <xdr:colOff>238125</xdr:colOff>
          <xdr:row>33</xdr:row>
          <xdr:rowOff>200024</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38100</xdr:rowOff>
        </xdr:from>
        <xdr:to>
          <xdr:col>5</xdr:col>
          <xdr:colOff>238125</xdr:colOff>
          <xdr:row>31</xdr:row>
          <xdr:rowOff>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0</xdr:rowOff>
        </xdr:from>
        <xdr:to>
          <xdr:col>5</xdr:col>
          <xdr:colOff>238125</xdr:colOff>
          <xdr:row>31</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228600</xdr:rowOff>
        </xdr:from>
        <xdr:to>
          <xdr:col>5</xdr:col>
          <xdr:colOff>238125</xdr:colOff>
          <xdr:row>32</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228600</xdr:rowOff>
        </xdr:from>
        <xdr:to>
          <xdr:col>5</xdr:col>
          <xdr:colOff>238125</xdr:colOff>
          <xdr:row>33</xdr:row>
          <xdr:rowOff>200024</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38100</xdr:rowOff>
        </xdr:from>
        <xdr:to>
          <xdr:col>7</xdr:col>
          <xdr:colOff>238125</xdr:colOff>
          <xdr:row>31</xdr:row>
          <xdr:rowOff>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0</xdr:rowOff>
        </xdr:from>
        <xdr:to>
          <xdr:col>7</xdr:col>
          <xdr:colOff>238125</xdr:colOff>
          <xdr:row>31</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xdr:row>
          <xdr:rowOff>228600</xdr:rowOff>
        </xdr:from>
        <xdr:to>
          <xdr:col>7</xdr:col>
          <xdr:colOff>238125</xdr:colOff>
          <xdr:row>32</xdr:row>
          <xdr:rowOff>209550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228600</xdr:rowOff>
        </xdr:from>
        <xdr:to>
          <xdr:col>7</xdr:col>
          <xdr:colOff>238125</xdr:colOff>
          <xdr:row>33</xdr:row>
          <xdr:rowOff>200024</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38100</xdr:rowOff>
        </xdr:from>
        <xdr:to>
          <xdr:col>9</xdr:col>
          <xdr:colOff>238125</xdr:colOff>
          <xdr:row>31</xdr:row>
          <xdr:rowOff>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0</xdr:rowOff>
        </xdr:from>
        <xdr:to>
          <xdr:col>9</xdr:col>
          <xdr:colOff>238125</xdr:colOff>
          <xdr:row>31</xdr:row>
          <xdr:rowOff>209550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228600</xdr:rowOff>
        </xdr:from>
        <xdr:to>
          <xdr:col>9</xdr:col>
          <xdr:colOff>238125</xdr:colOff>
          <xdr:row>32</xdr:row>
          <xdr:rowOff>209550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xdr:row>
          <xdr:rowOff>228600</xdr:rowOff>
        </xdr:from>
        <xdr:to>
          <xdr:col>9</xdr:col>
          <xdr:colOff>238125</xdr:colOff>
          <xdr:row>33</xdr:row>
          <xdr:rowOff>200024</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38100</xdr:rowOff>
        </xdr:from>
        <xdr:to>
          <xdr:col>11</xdr:col>
          <xdr:colOff>238125</xdr:colOff>
          <xdr:row>31</xdr:row>
          <xdr:rowOff>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0</xdr:rowOff>
        </xdr:from>
        <xdr:to>
          <xdr:col>11</xdr:col>
          <xdr:colOff>238125</xdr:colOff>
          <xdr:row>31</xdr:row>
          <xdr:rowOff>209550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228600</xdr:rowOff>
        </xdr:from>
        <xdr:to>
          <xdr:col>11</xdr:col>
          <xdr:colOff>238125</xdr:colOff>
          <xdr:row>32</xdr:row>
          <xdr:rowOff>209550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228600</xdr:rowOff>
        </xdr:from>
        <xdr:to>
          <xdr:col>11</xdr:col>
          <xdr:colOff>238125</xdr:colOff>
          <xdr:row>33</xdr:row>
          <xdr:rowOff>200024</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38" Type="http://schemas.openxmlformats.org/officeDocument/2006/relationships/ctrlProp" Target="../ctrlProps/ctrlProp134.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28" Type="http://schemas.openxmlformats.org/officeDocument/2006/relationships/ctrlProp" Target="../ctrlProps/ctrlProp124.xml"/><Relationship Id="rId144" Type="http://schemas.openxmlformats.org/officeDocument/2006/relationships/ctrlProp" Target="../ctrlProps/ctrlProp140.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113" Type="http://schemas.openxmlformats.org/officeDocument/2006/relationships/ctrlProp" Target="../ctrlProps/ctrlProp109.xml"/><Relationship Id="rId118" Type="http://schemas.openxmlformats.org/officeDocument/2006/relationships/ctrlProp" Target="../ctrlProps/ctrlProp114.xml"/><Relationship Id="rId134" Type="http://schemas.openxmlformats.org/officeDocument/2006/relationships/ctrlProp" Target="../ctrlProps/ctrlProp130.xml"/><Relationship Id="rId139" Type="http://schemas.openxmlformats.org/officeDocument/2006/relationships/ctrlProp" Target="../ctrlProps/ctrlProp135.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116" Type="http://schemas.openxmlformats.org/officeDocument/2006/relationships/ctrlProp" Target="../ctrlProps/ctrlProp112.xml"/><Relationship Id="rId124" Type="http://schemas.openxmlformats.org/officeDocument/2006/relationships/ctrlProp" Target="../ctrlProps/ctrlProp120.xml"/><Relationship Id="rId129" Type="http://schemas.openxmlformats.org/officeDocument/2006/relationships/ctrlProp" Target="../ctrlProps/ctrlProp125.xml"/><Relationship Id="rId137" Type="http://schemas.openxmlformats.org/officeDocument/2006/relationships/ctrlProp" Target="../ctrlProps/ctrlProp13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11" Type="http://schemas.openxmlformats.org/officeDocument/2006/relationships/ctrlProp" Target="../ctrlProps/ctrlProp107.xml"/><Relationship Id="rId132" Type="http://schemas.openxmlformats.org/officeDocument/2006/relationships/ctrlProp" Target="../ctrlProps/ctrlProp128.xml"/><Relationship Id="rId140" Type="http://schemas.openxmlformats.org/officeDocument/2006/relationships/ctrlProp" Target="../ctrlProps/ctrlProp136.xml"/><Relationship Id="rId1" Type="http://schemas.openxmlformats.org/officeDocument/2006/relationships/hyperlink" Target="Oil%20fill%20after.mpg"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14" Type="http://schemas.openxmlformats.org/officeDocument/2006/relationships/ctrlProp" Target="../ctrlProps/ctrlProp110.xml"/><Relationship Id="rId119" Type="http://schemas.openxmlformats.org/officeDocument/2006/relationships/ctrlProp" Target="../ctrlProps/ctrlProp115.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30" Type="http://schemas.openxmlformats.org/officeDocument/2006/relationships/ctrlProp" Target="../ctrlProps/ctrlProp126.xml"/><Relationship Id="rId135" Type="http://schemas.openxmlformats.org/officeDocument/2006/relationships/ctrlProp" Target="../ctrlProps/ctrlProp131.xml"/><Relationship Id="rId143" Type="http://schemas.openxmlformats.org/officeDocument/2006/relationships/ctrlProp" Target="../ctrlProps/ctrlProp139.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109" Type="http://schemas.openxmlformats.org/officeDocument/2006/relationships/ctrlProp" Target="../ctrlProps/ctrlProp10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120" Type="http://schemas.openxmlformats.org/officeDocument/2006/relationships/ctrlProp" Target="../ctrlProps/ctrlProp116.xml"/><Relationship Id="rId125" Type="http://schemas.openxmlformats.org/officeDocument/2006/relationships/ctrlProp" Target="../ctrlProps/ctrlProp121.xml"/><Relationship Id="rId141" Type="http://schemas.openxmlformats.org/officeDocument/2006/relationships/ctrlProp" Target="../ctrlProps/ctrlProp137.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98"/>
  <sheetViews>
    <sheetView tabSelected="1" showWhiteSpace="0" topLeftCell="A37" zoomScale="85" zoomScaleNormal="85" workbookViewId="0">
      <selection activeCell="P32" sqref="P32"/>
    </sheetView>
  </sheetViews>
  <sheetFormatPr defaultColWidth="9.140625" defaultRowHeight="15" x14ac:dyDescent="0.25"/>
  <cols>
    <col min="1" max="1" width="12.5703125" style="1" customWidth="1"/>
    <col min="2" max="2" width="10.140625" style="1" customWidth="1"/>
    <col min="3" max="3" width="8.7109375" style="1" customWidth="1"/>
    <col min="4" max="4" width="9.140625" style="1"/>
    <col min="5" max="5" width="10.28515625" style="1" customWidth="1"/>
    <col min="6" max="6" width="9.140625" style="1"/>
    <col min="7" max="7" width="10.28515625" style="1" customWidth="1"/>
    <col min="8" max="8" width="9.140625" style="1"/>
    <col min="9" max="9" width="9.5703125" style="1" customWidth="1"/>
    <col min="10" max="10" width="10.85546875" style="1" customWidth="1"/>
    <col min="11" max="11" width="9.5703125" style="1" customWidth="1"/>
    <col min="12" max="12" width="9.140625" style="1"/>
    <col min="13" max="13" width="9.5703125" style="1" customWidth="1"/>
    <col min="14" max="14" width="9.140625" style="1" customWidth="1"/>
    <col min="15" max="16384" width="9.140625" style="1"/>
  </cols>
  <sheetData>
    <row r="1" spans="1:16" ht="18" customHeight="1" x14ac:dyDescent="0.35">
      <c r="A1" s="216" t="s">
        <v>115</v>
      </c>
      <c r="B1" s="217"/>
      <c r="C1" s="217"/>
      <c r="D1" s="217"/>
      <c r="E1" s="217"/>
      <c r="F1" s="217"/>
      <c r="G1" s="217"/>
      <c r="H1" s="217"/>
      <c r="I1" s="217"/>
      <c r="J1" s="217"/>
      <c r="K1" s="217"/>
      <c r="L1" s="217"/>
      <c r="M1" s="218"/>
    </row>
    <row r="2" spans="1:16" s="17" customFormat="1" ht="24.95" customHeight="1" x14ac:dyDescent="0.2">
      <c r="A2" s="237" t="s">
        <v>114</v>
      </c>
      <c r="B2" s="27" t="s">
        <v>1</v>
      </c>
      <c r="C2" s="223" t="s">
        <v>207</v>
      </c>
      <c r="D2" s="232"/>
      <c r="E2" s="232"/>
      <c r="F2" s="233"/>
      <c r="G2" s="27" t="s">
        <v>0</v>
      </c>
      <c r="H2" s="219">
        <v>44165</v>
      </c>
      <c r="I2" s="220"/>
      <c r="J2" s="27" t="s">
        <v>118</v>
      </c>
      <c r="K2" s="223" t="s">
        <v>206</v>
      </c>
      <c r="L2" s="224"/>
      <c r="M2" s="225"/>
    </row>
    <row r="3" spans="1:16" s="17" customFormat="1" ht="24.95" customHeight="1" x14ac:dyDescent="0.2">
      <c r="A3" s="238"/>
      <c r="B3" s="27" t="s">
        <v>2</v>
      </c>
      <c r="C3" s="223" t="s">
        <v>205</v>
      </c>
      <c r="D3" s="224"/>
      <c r="E3" s="224"/>
      <c r="F3" s="224"/>
      <c r="G3" s="27" t="s">
        <v>181</v>
      </c>
      <c r="H3" s="219" t="s">
        <v>208</v>
      </c>
      <c r="I3" s="220"/>
      <c r="J3" s="27" t="s">
        <v>119</v>
      </c>
      <c r="K3" s="226" t="s">
        <v>216</v>
      </c>
      <c r="L3" s="227"/>
      <c r="M3" s="228"/>
    </row>
    <row r="4" spans="1:16" s="17" customFormat="1" ht="24.95" customHeight="1" x14ac:dyDescent="0.2">
      <c r="A4" s="158"/>
      <c r="B4" s="28" t="s">
        <v>120</v>
      </c>
      <c r="C4" s="234" t="s">
        <v>210</v>
      </c>
      <c r="D4" s="235"/>
      <c r="E4" s="235"/>
      <c r="F4" s="236"/>
      <c r="G4" s="28" t="s">
        <v>117</v>
      </c>
      <c r="H4" s="221" t="s">
        <v>209</v>
      </c>
      <c r="I4" s="222"/>
      <c r="J4" s="28" t="s">
        <v>26</v>
      </c>
      <c r="K4" s="229" t="s">
        <v>182</v>
      </c>
      <c r="L4" s="230"/>
      <c r="M4" s="231"/>
    </row>
    <row r="5" spans="1:16" s="5" customFormat="1" x14ac:dyDescent="0.25">
      <c r="A5" s="253" t="s">
        <v>3</v>
      </c>
      <c r="B5" s="165" t="s">
        <v>177</v>
      </c>
      <c r="C5" s="204"/>
      <c r="D5" s="204"/>
      <c r="E5" s="204"/>
      <c r="F5" s="204"/>
      <c r="G5" s="204"/>
      <c r="H5" s="204"/>
      <c r="I5" s="204"/>
      <c r="J5" s="204"/>
      <c r="K5" s="204"/>
      <c r="L5" s="204"/>
      <c r="M5" s="204"/>
      <c r="N5" s="39"/>
    </row>
    <row r="6" spans="1:16" s="5" customFormat="1" ht="15" customHeight="1" x14ac:dyDescent="0.25">
      <c r="A6" s="254"/>
      <c r="B6" s="261" t="s">
        <v>4</v>
      </c>
      <c r="C6" s="262"/>
      <c r="D6" s="263" t="s">
        <v>13</v>
      </c>
      <c r="E6" s="264"/>
      <c r="F6" s="261" t="s">
        <v>5</v>
      </c>
      <c r="G6" s="262"/>
      <c r="H6" s="261" t="s">
        <v>6</v>
      </c>
      <c r="I6" s="262"/>
      <c r="J6" s="208" t="s">
        <v>7</v>
      </c>
      <c r="K6" s="209"/>
      <c r="L6" s="261" t="s">
        <v>8</v>
      </c>
      <c r="M6" s="262"/>
    </row>
    <row r="7" spans="1:16" ht="1.7" hidden="1" customHeight="1" x14ac:dyDescent="0.25">
      <c r="A7" s="255"/>
      <c r="B7" s="43"/>
      <c r="C7" s="44"/>
      <c r="D7" s="43"/>
      <c r="E7" s="44"/>
      <c r="F7" s="43"/>
      <c r="G7" s="44"/>
      <c r="H7" s="43"/>
      <c r="I7" s="44"/>
      <c r="J7" s="210"/>
      <c r="K7" s="211"/>
      <c r="L7" s="43"/>
      <c r="M7" s="44"/>
    </row>
    <row r="8" spans="1:16" x14ac:dyDescent="0.25">
      <c r="A8" s="208" t="s">
        <v>141</v>
      </c>
      <c r="B8" s="267" t="s">
        <v>36</v>
      </c>
      <c r="C8" s="257" t="s">
        <v>113</v>
      </c>
      <c r="D8" s="267" t="s">
        <v>35</v>
      </c>
      <c r="E8" s="257" t="s">
        <v>34</v>
      </c>
      <c r="F8" s="267" t="s">
        <v>33</v>
      </c>
      <c r="G8" s="257" t="s">
        <v>29</v>
      </c>
      <c r="H8" s="267" t="s">
        <v>112</v>
      </c>
      <c r="I8" s="273"/>
      <c r="J8" s="267" t="s">
        <v>37</v>
      </c>
      <c r="K8" s="257" t="s">
        <v>38</v>
      </c>
      <c r="L8" s="267" t="s">
        <v>24</v>
      </c>
      <c r="M8" s="257" t="s">
        <v>23</v>
      </c>
      <c r="N8" s="12"/>
    </row>
    <row r="9" spans="1:16" x14ac:dyDescent="0.25">
      <c r="A9" s="266"/>
      <c r="B9" s="268"/>
      <c r="C9" s="258"/>
      <c r="D9" s="212"/>
      <c r="E9" s="258"/>
      <c r="F9" s="212"/>
      <c r="G9" s="258"/>
      <c r="H9" s="268"/>
      <c r="I9" s="258"/>
      <c r="J9" s="212"/>
      <c r="K9" s="258"/>
      <c r="L9" s="268"/>
      <c r="M9" s="258"/>
      <c r="N9" s="12"/>
    </row>
    <row r="10" spans="1:16" x14ac:dyDescent="0.25">
      <c r="A10" s="266"/>
      <c r="B10" s="268"/>
      <c r="C10" s="258"/>
      <c r="D10" s="212"/>
      <c r="E10" s="258"/>
      <c r="F10" s="212"/>
      <c r="G10" s="258"/>
      <c r="H10" s="268"/>
      <c r="I10" s="258"/>
      <c r="J10" s="212"/>
      <c r="K10" s="258"/>
      <c r="L10" s="268"/>
      <c r="M10" s="258"/>
      <c r="N10" s="12"/>
    </row>
    <row r="11" spans="1:16" ht="16.5" customHeight="1" x14ac:dyDescent="0.25">
      <c r="A11" s="266"/>
      <c r="B11" s="268"/>
      <c r="C11" s="258"/>
      <c r="D11" s="212"/>
      <c r="E11" s="258"/>
      <c r="F11" s="212"/>
      <c r="G11" s="258"/>
      <c r="H11" s="268"/>
      <c r="I11" s="258"/>
      <c r="J11" s="212"/>
      <c r="K11" s="258"/>
      <c r="L11" s="268"/>
      <c r="M11" s="258"/>
      <c r="N11" s="12"/>
    </row>
    <row r="12" spans="1:16" s="3" customFormat="1" ht="19.7" customHeight="1" x14ac:dyDescent="0.25">
      <c r="A12" s="266"/>
      <c r="B12" s="268"/>
      <c r="C12" s="258"/>
      <c r="D12" s="212"/>
      <c r="E12" s="258"/>
      <c r="F12" s="212"/>
      <c r="G12" s="258"/>
      <c r="H12" s="268"/>
      <c r="I12" s="258"/>
      <c r="J12" s="212"/>
      <c r="K12" s="258"/>
      <c r="L12" s="268"/>
      <c r="M12" s="258"/>
      <c r="N12" s="12"/>
      <c r="P12" s="6"/>
    </row>
    <row r="13" spans="1:16" x14ac:dyDescent="0.25">
      <c r="A13" s="266"/>
      <c r="B13" s="212" t="s">
        <v>40</v>
      </c>
      <c r="C13" s="258" t="s">
        <v>39</v>
      </c>
      <c r="D13" s="212" t="s">
        <v>27</v>
      </c>
      <c r="E13" s="259" t="s">
        <v>138</v>
      </c>
      <c r="F13" s="212" t="s">
        <v>28</v>
      </c>
      <c r="G13" s="259" t="s">
        <v>139</v>
      </c>
      <c r="H13" s="212" t="s">
        <v>147</v>
      </c>
      <c r="I13" s="258"/>
      <c r="J13" s="212" t="s">
        <v>184</v>
      </c>
      <c r="K13" s="259" t="s">
        <v>183</v>
      </c>
      <c r="L13" s="212" t="s">
        <v>30</v>
      </c>
      <c r="M13" s="259" t="s">
        <v>187</v>
      </c>
      <c r="N13" s="12"/>
    </row>
    <row r="14" spans="1:16" x14ac:dyDescent="0.25">
      <c r="A14" s="266"/>
      <c r="B14" s="268"/>
      <c r="C14" s="258"/>
      <c r="D14" s="239"/>
      <c r="E14" s="260"/>
      <c r="F14" s="268"/>
      <c r="G14" s="258"/>
      <c r="H14" s="268"/>
      <c r="I14" s="258"/>
      <c r="J14" s="212"/>
      <c r="K14" s="259"/>
      <c r="L14" s="256"/>
      <c r="M14" s="260"/>
      <c r="N14" s="12"/>
    </row>
    <row r="15" spans="1:16" ht="12" customHeight="1" x14ac:dyDescent="0.25">
      <c r="A15" s="266"/>
      <c r="B15" s="268"/>
      <c r="C15" s="258"/>
      <c r="D15" s="239"/>
      <c r="E15" s="260"/>
      <c r="F15" s="268"/>
      <c r="G15" s="258"/>
      <c r="H15" s="268"/>
      <c r="I15" s="258"/>
      <c r="J15" s="212"/>
      <c r="K15" s="259"/>
      <c r="L15" s="256"/>
      <c r="M15" s="260"/>
      <c r="N15" s="12"/>
    </row>
    <row r="16" spans="1:16" ht="12.75" customHeight="1" x14ac:dyDescent="0.25">
      <c r="A16" s="266"/>
      <c r="B16" s="268"/>
      <c r="C16" s="258"/>
      <c r="D16" s="239"/>
      <c r="E16" s="260"/>
      <c r="F16" s="268"/>
      <c r="G16" s="258"/>
      <c r="H16" s="268"/>
      <c r="I16" s="258"/>
      <c r="J16" s="212"/>
      <c r="K16" s="259"/>
      <c r="L16" s="256"/>
      <c r="M16" s="260"/>
      <c r="N16" s="12"/>
    </row>
    <row r="17" spans="1:18" s="3" customFormat="1" ht="42" customHeight="1" x14ac:dyDescent="0.25">
      <c r="A17" s="266"/>
      <c r="B17" s="268"/>
      <c r="C17" s="258"/>
      <c r="D17" s="239"/>
      <c r="E17" s="260"/>
      <c r="F17" s="268"/>
      <c r="G17" s="258"/>
      <c r="H17" s="268"/>
      <c r="I17" s="258"/>
      <c r="J17" s="212"/>
      <c r="K17" s="259"/>
      <c r="L17" s="256"/>
      <c r="M17" s="260"/>
      <c r="N17" s="12"/>
    </row>
    <row r="18" spans="1:18" s="4" customFormat="1" ht="18" customHeight="1" x14ac:dyDescent="0.25">
      <c r="A18" s="92" t="s">
        <v>156</v>
      </c>
      <c r="B18" s="93"/>
      <c r="C18" s="93"/>
      <c r="D18" s="93"/>
      <c r="E18" s="93"/>
      <c r="F18" s="93"/>
      <c r="G18" s="93"/>
      <c r="H18" s="93"/>
      <c r="I18" s="93"/>
      <c r="J18" s="93"/>
      <c r="K18" s="93"/>
      <c r="L18" s="93"/>
      <c r="M18" s="265"/>
    </row>
    <row r="19" spans="1:18" s="9" customFormat="1" ht="18" customHeight="1" x14ac:dyDescent="0.2">
      <c r="A19" s="56"/>
      <c r="B19" s="245" t="s">
        <v>4</v>
      </c>
      <c r="C19" s="246"/>
      <c r="D19" s="245" t="s">
        <v>13</v>
      </c>
      <c r="E19" s="246"/>
      <c r="F19" s="245" t="s">
        <v>5</v>
      </c>
      <c r="G19" s="246"/>
      <c r="H19" s="245" t="s">
        <v>6</v>
      </c>
      <c r="I19" s="246"/>
      <c r="J19" s="245" t="s">
        <v>7</v>
      </c>
      <c r="K19" s="246"/>
      <c r="L19" s="245" t="s">
        <v>8</v>
      </c>
      <c r="M19" s="246"/>
    </row>
    <row r="20" spans="1:18" ht="23.1" customHeight="1" x14ac:dyDescent="0.25">
      <c r="A20" s="213" t="s">
        <v>9</v>
      </c>
      <c r="B20" s="247" t="s">
        <v>76</v>
      </c>
      <c r="C20" s="248"/>
      <c r="D20" s="243" t="s">
        <v>60</v>
      </c>
      <c r="E20" s="244"/>
      <c r="F20" s="243" t="s">
        <v>188</v>
      </c>
      <c r="G20" s="244"/>
      <c r="H20" s="200" t="s">
        <v>72</v>
      </c>
      <c r="I20" s="201"/>
      <c r="J20" s="200" t="s">
        <v>74</v>
      </c>
      <c r="K20" s="201"/>
      <c r="L20" s="247" t="s">
        <v>163</v>
      </c>
      <c r="M20" s="248"/>
      <c r="R20" s="7"/>
    </row>
    <row r="21" spans="1:18" ht="23.1" customHeight="1" x14ac:dyDescent="0.25">
      <c r="A21" s="214"/>
      <c r="B21" s="249"/>
      <c r="C21" s="250"/>
      <c r="D21" s="200" t="s">
        <v>61</v>
      </c>
      <c r="E21" s="201"/>
      <c r="F21" s="200" t="s">
        <v>189</v>
      </c>
      <c r="G21" s="201"/>
      <c r="H21" s="200" t="s">
        <v>73</v>
      </c>
      <c r="I21" s="201"/>
      <c r="J21" s="200" t="s">
        <v>75</v>
      </c>
      <c r="K21" s="201"/>
      <c r="L21" s="249"/>
      <c r="M21" s="250"/>
    </row>
    <row r="22" spans="1:18" ht="23.1" customHeight="1" x14ac:dyDescent="0.25">
      <c r="A22" s="214"/>
      <c r="B22" s="249"/>
      <c r="C22" s="250"/>
      <c r="D22" s="200" t="s">
        <v>62</v>
      </c>
      <c r="E22" s="201"/>
      <c r="F22" s="200" t="s">
        <v>190</v>
      </c>
      <c r="G22" s="201"/>
      <c r="H22" s="200" t="s">
        <v>145</v>
      </c>
      <c r="I22" s="201"/>
      <c r="J22" s="200" t="s">
        <v>185</v>
      </c>
      <c r="K22" s="201"/>
      <c r="L22" s="249"/>
      <c r="M22" s="250"/>
    </row>
    <row r="23" spans="1:18" ht="23.1" customHeight="1" x14ac:dyDescent="0.25">
      <c r="A23" s="215"/>
      <c r="B23" s="251"/>
      <c r="C23" s="252"/>
      <c r="D23" s="200" t="s">
        <v>63</v>
      </c>
      <c r="E23" s="201"/>
      <c r="F23" s="200" t="s">
        <v>143</v>
      </c>
      <c r="G23" s="201"/>
      <c r="H23" s="200" t="s">
        <v>146</v>
      </c>
      <c r="I23" s="201"/>
      <c r="J23" s="200" t="s">
        <v>186</v>
      </c>
      <c r="K23" s="201"/>
      <c r="L23" s="251"/>
      <c r="M23" s="252"/>
    </row>
    <row r="24" spans="1:18" ht="23.1" customHeight="1" x14ac:dyDescent="0.25">
      <c r="A24" s="240" t="s">
        <v>140</v>
      </c>
      <c r="B24" s="198" t="s">
        <v>54</v>
      </c>
      <c r="C24" s="202"/>
      <c r="D24" s="198" t="s">
        <v>54</v>
      </c>
      <c r="E24" s="202"/>
      <c r="F24" s="198" t="s">
        <v>54</v>
      </c>
      <c r="G24" s="202"/>
      <c r="H24" s="198" t="s">
        <v>197</v>
      </c>
      <c r="I24" s="202"/>
      <c r="J24" s="198" t="s">
        <v>197</v>
      </c>
      <c r="K24" s="202"/>
      <c r="L24" s="198" t="s">
        <v>193</v>
      </c>
      <c r="M24" s="199"/>
    </row>
    <row r="25" spans="1:18" ht="23.1" customHeight="1" x14ac:dyDescent="0.25">
      <c r="A25" s="241"/>
      <c r="B25" s="198" t="s">
        <v>55</v>
      </c>
      <c r="C25" s="199"/>
      <c r="D25" s="198" t="s">
        <v>64</v>
      </c>
      <c r="E25" s="202"/>
      <c r="F25" s="198" t="s">
        <v>68</v>
      </c>
      <c r="G25" s="202"/>
      <c r="H25" s="198" t="s">
        <v>64</v>
      </c>
      <c r="I25" s="202"/>
      <c r="J25" s="198" t="s">
        <v>64</v>
      </c>
      <c r="K25" s="202"/>
      <c r="L25" s="198" t="s">
        <v>192</v>
      </c>
      <c r="M25" s="199"/>
    </row>
    <row r="26" spans="1:18" ht="23.1" customHeight="1" x14ac:dyDescent="0.25">
      <c r="A26" s="242"/>
      <c r="B26" s="198" t="s">
        <v>56</v>
      </c>
      <c r="C26" s="199"/>
      <c r="D26" s="198" t="s">
        <v>56</v>
      </c>
      <c r="E26" s="202"/>
      <c r="F26" s="198" t="s">
        <v>144</v>
      </c>
      <c r="G26" s="202"/>
      <c r="H26" s="198" t="s">
        <v>56</v>
      </c>
      <c r="I26" s="202"/>
      <c r="J26" s="198" t="s">
        <v>56</v>
      </c>
      <c r="K26" s="274"/>
      <c r="L26" s="198" t="s">
        <v>191</v>
      </c>
      <c r="M26" s="199"/>
    </row>
    <row r="27" spans="1:18" ht="23.1" customHeight="1" x14ac:dyDescent="0.25">
      <c r="A27" s="205" t="s">
        <v>11</v>
      </c>
      <c r="B27" s="200" t="s">
        <v>57</v>
      </c>
      <c r="C27" s="201"/>
      <c r="D27" s="200" t="s">
        <v>65</v>
      </c>
      <c r="E27" s="201"/>
      <c r="F27" s="200" t="s">
        <v>69</v>
      </c>
      <c r="G27" s="201"/>
      <c r="H27" s="200" t="s">
        <v>65</v>
      </c>
      <c r="I27" s="201"/>
      <c r="J27" s="200" t="s">
        <v>195</v>
      </c>
      <c r="K27" s="203"/>
      <c r="L27" s="271" t="s">
        <v>172</v>
      </c>
      <c r="M27" s="272"/>
    </row>
    <row r="28" spans="1:18" ht="23.1" customHeight="1" x14ac:dyDescent="0.25">
      <c r="A28" s="206"/>
      <c r="B28" s="200" t="s">
        <v>58</v>
      </c>
      <c r="C28" s="201"/>
      <c r="D28" s="200" t="s">
        <v>66</v>
      </c>
      <c r="E28" s="201"/>
      <c r="F28" s="200" t="s">
        <v>70</v>
      </c>
      <c r="G28" s="201"/>
      <c r="H28" s="200" t="s">
        <v>198</v>
      </c>
      <c r="I28" s="201"/>
      <c r="J28" s="200" t="s">
        <v>194</v>
      </c>
      <c r="K28" s="203"/>
      <c r="L28" s="200" t="s">
        <v>211</v>
      </c>
      <c r="M28" s="201"/>
    </row>
    <row r="29" spans="1:18" ht="23.1" customHeight="1" x14ac:dyDescent="0.25">
      <c r="A29" s="207"/>
      <c r="B29" s="200" t="s">
        <v>59</v>
      </c>
      <c r="C29" s="201"/>
      <c r="D29" s="200" t="s">
        <v>67</v>
      </c>
      <c r="E29" s="201"/>
      <c r="F29" s="200" t="s">
        <v>71</v>
      </c>
      <c r="G29" s="201"/>
      <c r="H29" s="200" t="s">
        <v>199</v>
      </c>
      <c r="I29" s="201"/>
      <c r="J29" s="200" t="s">
        <v>196</v>
      </c>
      <c r="K29" s="203"/>
      <c r="L29" s="200" t="s">
        <v>142</v>
      </c>
      <c r="M29" s="201"/>
    </row>
    <row r="30" spans="1:18" s="4" customFormat="1" ht="32.25" customHeight="1" x14ac:dyDescent="0.25">
      <c r="A30" s="51" t="s">
        <v>161</v>
      </c>
      <c r="B30" s="144">
        <f>+'Dropdown lists'!H16</f>
        <v>1</v>
      </c>
      <c r="C30" s="197"/>
      <c r="D30" s="144">
        <f>+'Dropdown lists'!J16</f>
        <v>0</v>
      </c>
      <c r="E30" s="197"/>
      <c r="F30" s="144">
        <f>+'Dropdown lists'!L16</f>
        <v>0</v>
      </c>
      <c r="G30" s="197"/>
      <c r="H30" s="144">
        <f>+'Dropdown lists'!N16</f>
        <v>1</v>
      </c>
      <c r="I30" s="197"/>
      <c r="J30" s="144">
        <f>+'Dropdown lists'!P16</f>
        <v>1</v>
      </c>
      <c r="K30" s="197"/>
      <c r="L30" s="144">
        <f>+'Dropdown lists'!R16</f>
        <v>0</v>
      </c>
      <c r="M30" s="197"/>
    </row>
    <row r="31" spans="1:18" s="18" customFormat="1" ht="20.100000000000001" customHeight="1" x14ac:dyDescent="0.25">
      <c r="A31" s="283" t="s">
        <v>155</v>
      </c>
      <c r="B31" s="143" t="s">
        <v>200</v>
      </c>
      <c r="C31" s="143"/>
      <c r="D31" s="143" t="s">
        <v>200</v>
      </c>
      <c r="E31" s="143"/>
      <c r="F31" s="143" t="s">
        <v>200</v>
      </c>
      <c r="G31" s="143"/>
      <c r="H31" s="143" t="s">
        <v>200</v>
      </c>
      <c r="I31" s="143"/>
      <c r="J31" s="143" t="s">
        <v>200</v>
      </c>
      <c r="K31" s="143"/>
      <c r="L31" s="143" t="s">
        <v>200</v>
      </c>
      <c r="M31" s="143"/>
      <c r="N31" s="12"/>
    </row>
    <row r="32" spans="1:18" s="18" customFormat="1" ht="20.100000000000001" customHeight="1" x14ac:dyDescent="0.25">
      <c r="A32" s="284"/>
      <c r="B32" s="143" t="s">
        <v>152</v>
      </c>
      <c r="C32" s="143"/>
      <c r="D32" s="143" t="s">
        <v>152</v>
      </c>
      <c r="E32" s="143"/>
      <c r="F32" s="143" t="s">
        <v>152</v>
      </c>
      <c r="G32" s="143"/>
      <c r="H32" s="143" t="s">
        <v>152</v>
      </c>
      <c r="I32" s="143"/>
      <c r="J32" s="143" t="s">
        <v>152</v>
      </c>
      <c r="K32" s="282"/>
      <c r="L32" s="143" t="s">
        <v>152</v>
      </c>
      <c r="M32" s="143"/>
      <c r="N32" s="12"/>
    </row>
    <row r="33" spans="1:14" s="18" customFormat="1" ht="20.100000000000001" customHeight="1" x14ac:dyDescent="0.25">
      <c r="A33" s="284"/>
      <c r="B33" s="143" t="s">
        <v>153</v>
      </c>
      <c r="C33" s="143"/>
      <c r="D33" s="143" t="s">
        <v>153</v>
      </c>
      <c r="E33" s="143"/>
      <c r="F33" s="143" t="s">
        <v>153</v>
      </c>
      <c r="G33" s="143"/>
      <c r="H33" s="143" t="s">
        <v>153</v>
      </c>
      <c r="I33" s="143"/>
      <c r="J33" s="143" t="s">
        <v>153</v>
      </c>
      <c r="K33" s="282"/>
      <c r="L33" s="143" t="s">
        <v>153</v>
      </c>
      <c r="M33" s="143"/>
      <c r="N33" s="12"/>
    </row>
    <row r="34" spans="1:14" s="18" customFormat="1" ht="20.100000000000001" customHeight="1" x14ac:dyDescent="0.25">
      <c r="A34" s="285"/>
      <c r="B34" s="142" t="s">
        <v>154</v>
      </c>
      <c r="C34" s="142"/>
      <c r="D34" s="142" t="s">
        <v>154</v>
      </c>
      <c r="E34" s="142"/>
      <c r="F34" s="142" t="s">
        <v>154</v>
      </c>
      <c r="G34" s="142"/>
      <c r="H34" s="142" t="s">
        <v>154</v>
      </c>
      <c r="I34" s="142"/>
      <c r="J34" s="143" t="s">
        <v>154</v>
      </c>
      <c r="K34" s="282"/>
      <c r="L34" s="143" t="s">
        <v>154</v>
      </c>
      <c r="M34" s="143"/>
      <c r="N34" s="12"/>
    </row>
    <row r="35" spans="1:14" s="18" customFormat="1" ht="24.95" customHeight="1" x14ac:dyDescent="0.3">
      <c r="A35" s="40" t="s">
        <v>162</v>
      </c>
      <c r="B35" s="144">
        <f>B30*B36</f>
        <v>1</v>
      </c>
      <c r="C35" s="144"/>
      <c r="D35" s="144">
        <f>D30*D36</f>
        <v>0</v>
      </c>
      <c r="E35" s="144"/>
      <c r="F35" s="144">
        <f>F30*F36</f>
        <v>0</v>
      </c>
      <c r="G35" s="144"/>
      <c r="H35" s="144">
        <f>H30*H36</f>
        <v>1</v>
      </c>
      <c r="I35" s="144"/>
      <c r="J35" s="144">
        <f>J30*J36</f>
        <v>1</v>
      </c>
      <c r="K35" s="144"/>
      <c r="L35" s="144">
        <f>L30*L36</f>
        <v>0</v>
      </c>
      <c r="M35" s="144"/>
      <c r="N35" s="55"/>
    </row>
    <row r="36" spans="1:14" s="18" customFormat="1" ht="16.5" hidden="1" customHeight="1" x14ac:dyDescent="0.25">
      <c r="B36" s="149">
        <f>IF('Dropdown lists'!J58=0,1,'Dropdown lists'!J58)</f>
        <v>1</v>
      </c>
      <c r="C36" s="149"/>
      <c r="D36" s="150">
        <f>IF('Dropdown lists'!N58=0,1,'Dropdown lists'!N58)</f>
        <v>1</v>
      </c>
      <c r="E36" s="151"/>
      <c r="F36" s="150">
        <f>IF('Dropdown lists'!R58=0,1,'Dropdown lists'!R58)</f>
        <v>1</v>
      </c>
      <c r="G36" s="151"/>
      <c r="H36" s="150">
        <f>IF('Dropdown lists'!V58=0,1,'Dropdown lists'!V58)</f>
        <v>1</v>
      </c>
      <c r="I36" s="151"/>
      <c r="J36" s="149">
        <f>IF('Dropdown lists'!Z58=0,1,'Dropdown lists'!Z58)</f>
        <v>1</v>
      </c>
      <c r="K36" s="149"/>
      <c r="L36" s="149">
        <f>IF('Dropdown lists'!AD58=0,1,'Dropdown lists'!AD58)</f>
        <v>1</v>
      </c>
      <c r="M36" s="149"/>
    </row>
    <row r="37" spans="1:14" ht="29.25" customHeight="1" x14ac:dyDescent="0.25">
      <c r="A37" s="20" t="s">
        <v>173</v>
      </c>
      <c r="B37" s="152" t="s">
        <v>201</v>
      </c>
      <c r="C37" s="153"/>
      <c r="D37" s="153"/>
      <c r="E37" s="153"/>
      <c r="F37" s="153"/>
      <c r="G37" s="153"/>
      <c r="H37" s="153"/>
      <c r="I37" s="153"/>
      <c r="J37" s="153"/>
      <c r="K37" s="153"/>
      <c r="L37" s="153"/>
      <c r="M37" s="154"/>
      <c r="N37" s="12"/>
    </row>
    <row r="38" spans="1:14" s="6" customFormat="1" ht="12.75" customHeight="1" x14ac:dyDescent="0.25">
      <c r="A38" s="145"/>
      <c r="B38" s="145"/>
      <c r="C38" s="145"/>
      <c r="D38" s="145"/>
      <c r="E38" s="145"/>
      <c r="F38" s="145"/>
      <c r="G38" s="145"/>
      <c r="H38" s="145"/>
      <c r="I38" s="145"/>
      <c r="J38" s="145"/>
      <c r="K38" s="145"/>
      <c r="L38" s="145"/>
      <c r="M38" s="145"/>
      <c r="N38" s="12"/>
    </row>
    <row r="39" spans="1:14" ht="15.95" customHeight="1" thickBot="1" x14ac:dyDescent="0.3">
      <c r="A39" s="278" t="s">
        <v>14</v>
      </c>
      <c r="B39" s="279"/>
      <c r="C39" s="146" t="s">
        <v>132</v>
      </c>
      <c r="D39" s="147"/>
      <c r="E39" s="147"/>
      <c r="F39" s="147"/>
      <c r="G39" s="147"/>
      <c r="H39" s="147"/>
      <c r="I39" s="148"/>
      <c r="J39" s="275" t="s">
        <v>203</v>
      </c>
      <c r="K39" s="276"/>
      <c r="L39" s="277"/>
      <c r="M39" s="54" t="s">
        <v>174</v>
      </c>
      <c r="N39" s="12"/>
    </row>
    <row r="40" spans="1:14" ht="24.95" customHeight="1" x14ac:dyDescent="0.25">
      <c r="A40" s="26"/>
      <c r="B40" s="103" t="s">
        <v>148</v>
      </c>
      <c r="C40" s="280"/>
      <c r="D40" s="280"/>
      <c r="E40" s="280"/>
      <c r="F40" s="280"/>
      <c r="G40" s="280"/>
      <c r="H40" s="280"/>
      <c r="I40" s="281"/>
      <c r="J40" s="119" t="s">
        <v>15</v>
      </c>
      <c r="K40" s="120"/>
      <c r="L40" s="121"/>
      <c r="M40" s="42">
        <f>B35</f>
        <v>1</v>
      </c>
      <c r="N40" s="12"/>
    </row>
    <row r="41" spans="1:14" ht="24.95" customHeight="1" x14ac:dyDescent="0.25">
      <c r="A41" s="21"/>
      <c r="B41" s="103" t="s">
        <v>149</v>
      </c>
      <c r="C41" s="280"/>
      <c r="D41" s="280"/>
      <c r="E41" s="280"/>
      <c r="F41" s="280"/>
      <c r="G41" s="280"/>
      <c r="H41" s="280"/>
      <c r="I41" s="281"/>
      <c r="J41" s="119" t="s">
        <v>16</v>
      </c>
      <c r="K41" s="120"/>
      <c r="L41" s="121"/>
      <c r="M41" s="42">
        <f>D35</f>
        <v>0</v>
      </c>
      <c r="N41" s="12"/>
    </row>
    <row r="42" spans="1:14" ht="24.95" customHeight="1" x14ac:dyDescent="0.25">
      <c r="A42" s="21"/>
      <c r="B42" s="155" t="s">
        <v>129</v>
      </c>
      <c r="C42" s="155"/>
      <c r="D42" s="119"/>
      <c r="E42" s="16"/>
      <c r="F42" s="111" t="s">
        <v>128</v>
      </c>
      <c r="G42" s="112"/>
      <c r="H42" s="112"/>
      <c r="I42" s="113"/>
      <c r="J42" s="119" t="s">
        <v>136</v>
      </c>
      <c r="K42" s="120"/>
      <c r="L42" s="121"/>
      <c r="M42" s="42">
        <f>F35</f>
        <v>0</v>
      </c>
      <c r="N42" s="12"/>
    </row>
    <row r="43" spans="1:14" ht="24.95" customHeight="1" x14ac:dyDescent="0.25">
      <c r="A43" s="21"/>
      <c r="B43" s="156" t="s">
        <v>130</v>
      </c>
      <c r="C43" s="112"/>
      <c r="D43" s="113"/>
      <c r="E43" s="16"/>
      <c r="F43" s="156" t="s">
        <v>131</v>
      </c>
      <c r="G43" s="112"/>
      <c r="H43" s="112"/>
      <c r="I43" s="113"/>
      <c r="J43" s="119" t="s">
        <v>137</v>
      </c>
      <c r="K43" s="120"/>
      <c r="L43" s="121"/>
      <c r="M43" s="42">
        <f>H35</f>
        <v>1</v>
      </c>
      <c r="N43" s="12"/>
    </row>
    <row r="44" spans="1:14" ht="24.95" customHeight="1" x14ac:dyDescent="0.25">
      <c r="A44" s="22"/>
      <c r="B44" s="114" t="s">
        <v>134</v>
      </c>
      <c r="C44" s="115"/>
      <c r="D44" s="115"/>
      <c r="E44" s="34"/>
      <c r="F44" s="115" t="s">
        <v>116</v>
      </c>
      <c r="G44" s="115"/>
      <c r="H44" s="115"/>
      <c r="I44" s="116"/>
      <c r="J44" s="119" t="s">
        <v>17</v>
      </c>
      <c r="K44" s="120"/>
      <c r="L44" s="121"/>
      <c r="M44" s="42">
        <f>J35</f>
        <v>1</v>
      </c>
      <c r="N44" s="12"/>
    </row>
    <row r="45" spans="1:14" ht="24.95" customHeight="1" x14ac:dyDescent="0.25">
      <c r="A45" s="127" t="s">
        <v>110</v>
      </c>
      <c r="B45" s="128"/>
      <c r="C45" s="128"/>
      <c r="D45" s="129"/>
      <c r="E45" s="30"/>
      <c r="F45" s="130" t="s">
        <v>133</v>
      </c>
      <c r="G45" s="130"/>
      <c r="H45" s="130"/>
      <c r="I45" s="131"/>
      <c r="J45" s="119" t="s">
        <v>18</v>
      </c>
      <c r="K45" s="120"/>
      <c r="L45" s="121"/>
      <c r="M45" s="42">
        <f>L35</f>
        <v>0</v>
      </c>
      <c r="N45" s="12"/>
    </row>
    <row r="46" spans="1:14" ht="24.95" customHeight="1" x14ac:dyDescent="0.25">
      <c r="A46" s="23"/>
      <c r="B46" s="29" t="s">
        <v>77</v>
      </c>
      <c r="C46" s="122" t="s">
        <v>202</v>
      </c>
      <c r="D46" s="123"/>
      <c r="E46" s="35"/>
      <c r="F46" s="38" t="s">
        <v>79</v>
      </c>
      <c r="G46" s="25"/>
      <c r="H46" s="122" t="s">
        <v>80</v>
      </c>
      <c r="I46" s="123"/>
      <c r="J46" s="119" t="s">
        <v>19</v>
      </c>
      <c r="K46" s="120"/>
      <c r="L46" s="121"/>
      <c r="M46" s="42">
        <f>I51</f>
        <v>1</v>
      </c>
      <c r="N46" s="12"/>
    </row>
    <row r="47" spans="1:14" ht="24" customHeight="1" x14ac:dyDescent="0.25">
      <c r="A47" s="25"/>
      <c r="B47" s="269" t="s">
        <v>81</v>
      </c>
      <c r="C47" s="269"/>
      <c r="D47" s="270"/>
      <c r="E47" s="36"/>
      <c r="F47" s="24" t="s">
        <v>84</v>
      </c>
      <c r="G47" s="31"/>
      <c r="H47" s="122" t="s">
        <v>85</v>
      </c>
      <c r="I47" s="123"/>
      <c r="J47" s="92" t="s">
        <v>25</v>
      </c>
      <c r="K47" s="140"/>
      <c r="L47" s="140"/>
      <c r="M47" s="141"/>
      <c r="N47" s="12"/>
    </row>
    <row r="48" spans="1:14" ht="24.95" customHeight="1" x14ac:dyDescent="0.25">
      <c r="A48" s="31"/>
      <c r="B48" s="107" t="s">
        <v>106</v>
      </c>
      <c r="C48" s="107"/>
      <c r="D48" s="45"/>
      <c r="E48" s="36"/>
      <c r="F48" s="122" t="s">
        <v>127</v>
      </c>
      <c r="G48" s="122"/>
      <c r="H48" s="122"/>
      <c r="I48" s="46"/>
      <c r="J48" s="132" t="s">
        <v>125</v>
      </c>
      <c r="K48" s="133"/>
      <c r="L48" s="105" t="s">
        <v>178</v>
      </c>
      <c r="M48" s="106"/>
      <c r="N48" s="12"/>
    </row>
    <row r="49" spans="1:16" ht="24.95" customHeight="1" x14ac:dyDescent="0.25">
      <c r="A49" s="47"/>
      <c r="B49" s="117" t="s">
        <v>82</v>
      </c>
      <c r="C49" s="104"/>
      <c r="D49" s="118"/>
      <c r="E49" s="48"/>
      <c r="F49" s="117" t="s">
        <v>83</v>
      </c>
      <c r="G49" s="104"/>
      <c r="H49" s="104"/>
      <c r="I49" s="118"/>
      <c r="J49" s="134"/>
      <c r="K49" s="135"/>
      <c r="L49" s="125" t="s">
        <v>179</v>
      </c>
      <c r="M49" s="126"/>
      <c r="N49" s="12"/>
    </row>
    <row r="50" spans="1:16" ht="24.95" customHeight="1" x14ac:dyDescent="0.25">
      <c r="A50" s="16"/>
      <c r="B50" s="108" t="s">
        <v>150</v>
      </c>
      <c r="C50" s="109"/>
      <c r="D50" s="110"/>
      <c r="E50" s="37"/>
      <c r="F50" s="111" t="s">
        <v>151</v>
      </c>
      <c r="G50" s="112"/>
      <c r="H50" s="112"/>
      <c r="I50" s="113"/>
      <c r="J50" s="136"/>
      <c r="K50" s="137"/>
      <c r="L50" s="138" t="s">
        <v>180</v>
      </c>
      <c r="M50" s="139"/>
      <c r="N50" s="12"/>
      <c r="P50" s="18"/>
    </row>
    <row r="51" spans="1:16" ht="17.25" customHeight="1" x14ac:dyDescent="0.25">
      <c r="A51" s="49"/>
      <c r="B51" s="103" t="s">
        <v>124</v>
      </c>
      <c r="C51" s="104"/>
      <c r="D51" s="104"/>
      <c r="E51" s="104"/>
      <c r="F51" s="101" t="s">
        <v>135</v>
      </c>
      <c r="G51" s="102"/>
      <c r="H51" s="102"/>
      <c r="I51" s="42">
        <f>+'Dropdown lists'!J50</f>
        <v>1</v>
      </c>
      <c r="J51" s="124"/>
      <c r="K51" s="124"/>
      <c r="L51" s="124"/>
      <c r="M51" s="124"/>
      <c r="N51" s="12"/>
      <c r="P51" s="18"/>
    </row>
    <row r="52" spans="1:16" ht="12.75" customHeight="1" x14ac:dyDescent="0.25">
      <c r="A52" s="182" t="s">
        <v>20</v>
      </c>
      <c r="B52" s="183"/>
      <c r="C52" s="184" t="s">
        <v>204</v>
      </c>
      <c r="D52" s="185"/>
      <c r="E52" s="185"/>
      <c r="F52" s="185"/>
      <c r="G52" s="185"/>
      <c r="H52" s="185"/>
      <c r="I52" s="188" t="s">
        <v>52</v>
      </c>
      <c r="J52" s="189"/>
      <c r="K52" s="188" t="s">
        <v>22</v>
      </c>
      <c r="L52" s="189"/>
      <c r="M52" s="178" t="s">
        <v>21</v>
      </c>
      <c r="N52" s="12"/>
      <c r="P52" s="18"/>
    </row>
    <row r="53" spans="1:16" ht="18" customHeight="1" x14ac:dyDescent="0.25">
      <c r="A53" s="180" t="s">
        <v>109</v>
      </c>
      <c r="B53" s="181"/>
      <c r="C53" s="186"/>
      <c r="D53" s="187"/>
      <c r="E53" s="187"/>
      <c r="F53" s="187"/>
      <c r="G53" s="187"/>
      <c r="H53" s="187"/>
      <c r="I53" s="190"/>
      <c r="J53" s="191"/>
      <c r="K53" s="190"/>
      <c r="L53" s="191"/>
      <c r="M53" s="179"/>
      <c r="N53" s="12"/>
    </row>
    <row r="54" spans="1:16" ht="14.45" customHeight="1" x14ac:dyDescent="0.25">
      <c r="A54" s="192" t="s">
        <v>43</v>
      </c>
      <c r="B54" s="161">
        <f>B35</f>
        <v>1</v>
      </c>
      <c r="C54" s="176" t="s">
        <v>175</v>
      </c>
      <c r="D54" s="177"/>
      <c r="E54" s="177"/>
      <c r="F54" s="177"/>
      <c r="G54" s="177"/>
      <c r="H54" s="177"/>
      <c r="I54" s="57" t="s">
        <v>214</v>
      </c>
      <c r="J54" s="89"/>
      <c r="K54" s="167">
        <v>44165</v>
      </c>
      <c r="L54" s="168"/>
      <c r="M54" s="86" t="s">
        <v>51</v>
      </c>
      <c r="N54" s="12"/>
    </row>
    <row r="55" spans="1:16" ht="14.45" customHeight="1" x14ac:dyDescent="0.25">
      <c r="A55" s="193"/>
      <c r="B55" s="162"/>
      <c r="C55" s="70" t="s">
        <v>212</v>
      </c>
      <c r="D55" s="71"/>
      <c r="E55" s="71"/>
      <c r="F55" s="71"/>
      <c r="G55" s="71"/>
      <c r="H55" s="71"/>
      <c r="I55" s="59"/>
      <c r="J55" s="90"/>
      <c r="K55" s="169"/>
      <c r="L55" s="170"/>
      <c r="M55" s="87"/>
      <c r="N55" s="12"/>
    </row>
    <row r="56" spans="1:16" ht="12" customHeight="1" x14ac:dyDescent="0.25">
      <c r="A56" s="194"/>
      <c r="B56" s="163"/>
      <c r="C56" s="72"/>
      <c r="D56" s="73"/>
      <c r="E56" s="73"/>
      <c r="F56" s="73"/>
      <c r="G56" s="73"/>
      <c r="H56" s="73"/>
      <c r="I56" s="61"/>
      <c r="J56" s="91"/>
      <c r="K56" s="171"/>
      <c r="L56" s="172"/>
      <c r="M56" s="88"/>
      <c r="N56" s="12"/>
    </row>
    <row r="57" spans="1:16" ht="14.45" customHeight="1" x14ac:dyDescent="0.25">
      <c r="A57" s="195" t="s">
        <v>121</v>
      </c>
      <c r="B57" s="161">
        <f>D35</f>
        <v>0</v>
      </c>
      <c r="C57" s="176" t="s">
        <v>175</v>
      </c>
      <c r="D57" s="177"/>
      <c r="E57" s="177"/>
      <c r="F57" s="177"/>
      <c r="G57" s="177"/>
      <c r="H57" s="177"/>
      <c r="I57" s="57" t="s">
        <v>214</v>
      </c>
      <c r="J57" s="89"/>
      <c r="K57" s="94">
        <v>44165</v>
      </c>
      <c r="L57" s="95"/>
      <c r="M57" s="86" t="s">
        <v>51</v>
      </c>
      <c r="N57" s="12"/>
    </row>
    <row r="58" spans="1:16" ht="14.45" customHeight="1" x14ac:dyDescent="0.25">
      <c r="A58" s="193"/>
      <c r="B58" s="162"/>
      <c r="C58" s="82" t="s">
        <v>213</v>
      </c>
      <c r="D58" s="83"/>
      <c r="E58" s="83"/>
      <c r="F58" s="83"/>
      <c r="G58" s="83"/>
      <c r="H58" s="83"/>
      <c r="I58" s="59"/>
      <c r="J58" s="90"/>
      <c r="K58" s="96"/>
      <c r="L58" s="97"/>
      <c r="M58" s="87"/>
      <c r="N58" s="12"/>
    </row>
    <row r="59" spans="1:16" ht="13.5" customHeight="1" x14ac:dyDescent="0.25">
      <c r="A59" s="194"/>
      <c r="B59" s="163"/>
      <c r="C59" s="84"/>
      <c r="D59" s="85"/>
      <c r="E59" s="85"/>
      <c r="F59" s="85"/>
      <c r="G59" s="85"/>
      <c r="H59" s="85"/>
      <c r="I59" s="61"/>
      <c r="J59" s="91"/>
      <c r="K59" s="98"/>
      <c r="L59" s="99"/>
      <c r="M59" s="88"/>
      <c r="N59" s="12"/>
    </row>
    <row r="60" spans="1:16" s="2" customFormat="1" ht="14.45" customHeight="1" x14ac:dyDescent="0.25">
      <c r="A60" s="196" t="s">
        <v>44</v>
      </c>
      <c r="B60" s="161">
        <f>F35</f>
        <v>0</v>
      </c>
      <c r="C60" s="176" t="s">
        <v>175</v>
      </c>
      <c r="D60" s="177"/>
      <c r="E60" s="177"/>
      <c r="F60" s="177"/>
      <c r="G60" s="177"/>
      <c r="H60" s="177"/>
      <c r="I60" s="57" t="s">
        <v>214</v>
      </c>
      <c r="J60" s="89"/>
      <c r="K60" s="100" t="s">
        <v>215</v>
      </c>
      <c r="L60" s="95"/>
      <c r="M60" s="86" t="s">
        <v>51</v>
      </c>
      <c r="N60" s="12"/>
    </row>
    <row r="61" spans="1:16" s="2" customFormat="1" ht="15.75" customHeight="1" x14ac:dyDescent="0.25">
      <c r="A61" s="174"/>
      <c r="B61" s="162"/>
      <c r="C61" s="70" t="s">
        <v>213</v>
      </c>
      <c r="D61" s="71"/>
      <c r="E61" s="71"/>
      <c r="F61" s="71"/>
      <c r="G61" s="71"/>
      <c r="H61" s="71"/>
      <c r="I61" s="59"/>
      <c r="J61" s="90"/>
      <c r="K61" s="96"/>
      <c r="L61" s="97"/>
      <c r="M61" s="87"/>
      <c r="N61" s="12"/>
    </row>
    <row r="62" spans="1:16" s="2" customFormat="1" ht="12" customHeight="1" x14ac:dyDescent="0.25">
      <c r="A62" s="175"/>
      <c r="B62" s="163"/>
      <c r="C62" s="72"/>
      <c r="D62" s="73"/>
      <c r="E62" s="73"/>
      <c r="F62" s="73"/>
      <c r="G62" s="73"/>
      <c r="H62" s="73"/>
      <c r="I62" s="61"/>
      <c r="J62" s="91"/>
      <c r="K62" s="98"/>
      <c r="L62" s="99"/>
      <c r="M62" s="88"/>
      <c r="N62" s="12"/>
    </row>
    <row r="63" spans="1:16" s="2" customFormat="1" ht="14.45" customHeight="1" x14ac:dyDescent="0.25">
      <c r="A63" s="173" t="s">
        <v>45</v>
      </c>
      <c r="B63" s="161">
        <f>H35</f>
        <v>1</v>
      </c>
      <c r="C63" s="176" t="s">
        <v>175</v>
      </c>
      <c r="D63" s="177"/>
      <c r="E63" s="177"/>
      <c r="F63" s="177"/>
      <c r="G63" s="177"/>
      <c r="H63" s="177"/>
      <c r="I63" s="57" t="s">
        <v>214</v>
      </c>
      <c r="J63" s="89"/>
      <c r="K63" s="94">
        <v>44165</v>
      </c>
      <c r="L63" s="95"/>
      <c r="M63" s="86" t="s">
        <v>51</v>
      </c>
      <c r="N63" s="12"/>
    </row>
    <row r="64" spans="1:16" s="2" customFormat="1" ht="14.45" customHeight="1" x14ac:dyDescent="0.25">
      <c r="A64" s="174"/>
      <c r="B64" s="162"/>
      <c r="C64" s="82" t="s">
        <v>213</v>
      </c>
      <c r="D64" s="83"/>
      <c r="E64" s="83"/>
      <c r="F64" s="83"/>
      <c r="G64" s="83"/>
      <c r="H64" s="83"/>
      <c r="I64" s="59"/>
      <c r="J64" s="90"/>
      <c r="K64" s="96"/>
      <c r="L64" s="97"/>
      <c r="M64" s="87"/>
      <c r="N64" s="12"/>
    </row>
    <row r="65" spans="1:15" s="2" customFormat="1" ht="14.25" customHeight="1" x14ac:dyDescent="0.25">
      <c r="A65" s="175"/>
      <c r="B65" s="163"/>
      <c r="C65" s="84"/>
      <c r="D65" s="85"/>
      <c r="E65" s="85"/>
      <c r="F65" s="85"/>
      <c r="G65" s="85"/>
      <c r="H65" s="85"/>
      <c r="I65" s="61"/>
      <c r="J65" s="91"/>
      <c r="K65" s="98"/>
      <c r="L65" s="99"/>
      <c r="M65" s="88"/>
      <c r="N65" s="12"/>
    </row>
    <row r="66" spans="1:15" ht="14.45" customHeight="1" x14ac:dyDescent="0.25">
      <c r="A66" s="192" t="s">
        <v>46</v>
      </c>
      <c r="B66" s="161">
        <f>J35</f>
        <v>1</v>
      </c>
      <c r="C66" s="176" t="s">
        <v>175</v>
      </c>
      <c r="D66" s="177"/>
      <c r="E66" s="177"/>
      <c r="F66" s="177"/>
      <c r="G66" s="177"/>
      <c r="H66" s="177"/>
      <c r="I66" s="57" t="s">
        <v>214</v>
      </c>
      <c r="J66" s="89"/>
      <c r="K66" s="94">
        <v>44165</v>
      </c>
      <c r="L66" s="95"/>
      <c r="M66" s="86" t="s">
        <v>51</v>
      </c>
      <c r="N66" s="12"/>
    </row>
    <row r="67" spans="1:15" ht="14.45" customHeight="1" x14ac:dyDescent="0.25">
      <c r="A67" s="193"/>
      <c r="B67" s="162"/>
      <c r="C67" s="70" t="s">
        <v>213</v>
      </c>
      <c r="D67" s="71"/>
      <c r="E67" s="71"/>
      <c r="F67" s="71"/>
      <c r="G67" s="71"/>
      <c r="H67" s="71"/>
      <c r="I67" s="59"/>
      <c r="J67" s="90"/>
      <c r="K67" s="96"/>
      <c r="L67" s="97"/>
      <c r="M67" s="87"/>
      <c r="N67" s="12"/>
    </row>
    <row r="68" spans="1:15" ht="14.25" customHeight="1" x14ac:dyDescent="0.25">
      <c r="A68" s="194"/>
      <c r="B68" s="163"/>
      <c r="C68" s="72"/>
      <c r="D68" s="73"/>
      <c r="E68" s="73"/>
      <c r="F68" s="73"/>
      <c r="G68" s="73"/>
      <c r="H68" s="73"/>
      <c r="I68" s="61"/>
      <c r="J68" s="91"/>
      <c r="K68" s="98"/>
      <c r="L68" s="99"/>
      <c r="M68" s="88"/>
      <c r="N68" s="12"/>
    </row>
    <row r="69" spans="1:15" ht="14.45" customHeight="1" x14ac:dyDescent="0.25">
      <c r="A69" s="173" t="s">
        <v>122</v>
      </c>
      <c r="B69" s="161">
        <f>L35</f>
        <v>0</v>
      </c>
      <c r="C69" s="176" t="s">
        <v>175</v>
      </c>
      <c r="D69" s="177"/>
      <c r="E69" s="177"/>
      <c r="F69" s="177"/>
      <c r="G69" s="177"/>
      <c r="H69" s="177"/>
      <c r="I69" s="57" t="s">
        <v>214</v>
      </c>
      <c r="J69" s="89"/>
      <c r="K69" s="94">
        <v>44165</v>
      </c>
      <c r="L69" s="95"/>
      <c r="M69" s="86" t="s">
        <v>51</v>
      </c>
      <c r="N69" s="12"/>
    </row>
    <row r="70" spans="1:15" ht="14.45" customHeight="1" x14ac:dyDescent="0.25">
      <c r="A70" s="174"/>
      <c r="B70" s="162"/>
      <c r="C70" s="82" t="s">
        <v>213</v>
      </c>
      <c r="D70" s="83"/>
      <c r="E70" s="83"/>
      <c r="F70" s="83"/>
      <c r="G70" s="83"/>
      <c r="H70" s="83"/>
      <c r="I70" s="59"/>
      <c r="J70" s="90"/>
      <c r="K70" s="96"/>
      <c r="L70" s="97"/>
      <c r="M70" s="87"/>
      <c r="N70" s="12"/>
    </row>
    <row r="71" spans="1:15" ht="15" customHeight="1" x14ac:dyDescent="0.25">
      <c r="A71" s="175"/>
      <c r="B71" s="163"/>
      <c r="C71" s="84"/>
      <c r="D71" s="85"/>
      <c r="E71" s="85"/>
      <c r="F71" s="85"/>
      <c r="G71" s="85"/>
      <c r="H71" s="85"/>
      <c r="I71" s="61"/>
      <c r="J71" s="91"/>
      <c r="K71" s="98"/>
      <c r="L71" s="99"/>
      <c r="M71" s="88"/>
      <c r="N71" s="12"/>
    </row>
    <row r="72" spans="1:15" ht="14.45" customHeight="1" x14ac:dyDescent="0.25">
      <c r="A72" s="159" t="s">
        <v>123</v>
      </c>
      <c r="B72" s="161">
        <f>I51</f>
        <v>1</v>
      </c>
      <c r="C72" s="176" t="s">
        <v>175</v>
      </c>
      <c r="D72" s="177"/>
      <c r="E72" s="177"/>
      <c r="F72" s="177"/>
      <c r="G72" s="177"/>
      <c r="H72" s="177"/>
      <c r="I72" s="57" t="s">
        <v>214</v>
      </c>
      <c r="J72" s="89"/>
      <c r="K72" s="167">
        <v>44165</v>
      </c>
      <c r="L72" s="168"/>
      <c r="M72" s="86" t="s">
        <v>50</v>
      </c>
      <c r="N72" s="12"/>
    </row>
    <row r="73" spans="1:15" ht="14.45" customHeight="1" x14ac:dyDescent="0.25">
      <c r="A73" s="160"/>
      <c r="B73" s="162"/>
      <c r="C73" s="70" t="s">
        <v>217</v>
      </c>
      <c r="D73" s="71"/>
      <c r="E73" s="71"/>
      <c r="F73" s="71"/>
      <c r="G73" s="71"/>
      <c r="H73" s="71"/>
      <c r="I73" s="59"/>
      <c r="J73" s="90"/>
      <c r="K73" s="169"/>
      <c r="L73" s="170"/>
      <c r="M73" s="87"/>
      <c r="N73" s="12"/>
      <c r="O73" s="12"/>
    </row>
    <row r="74" spans="1:15" s="6" customFormat="1" ht="15" customHeight="1" x14ac:dyDescent="0.25">
      <c r="A74" s="160"/>
      <c r="B74" s="163"/>
      <c r="C74" s="72"/>
      <c r="D74" s="73"/>
      <c r="E74" s="73"/>
      <c r="F74" s="73"/>
      <c r="G74" s="73"/>
      <c r="H74" s="73"/>
      <c r="I74" s="61"/>
      <c r="J74" s="91"/>
      <c r="K74" s="171"/>
      <c r="L74" s="172"/>
      <c r="M74" s="88"/>
      <c r="N74" s="12"/>
    </row>
    <row r="75" spans="1:15" s="6" customFormat="1" ht="30" customHeight="1" x14ac:dyDescent="0.25">
      <c r="A75" s="164" t="s">
        <v>32</v>
      </c>
      <c r="B75" s="165"/>
      <c r="C75" s="92" t="s">
        <v>31</v>
      </c>
      <c r="D75" s="93"/>
      <c r="E75" s="93"/>
      <c r="F75" s="93"/>
      <c r="G75" s="93"/>
      <c r="H75" s="93"/>
      <c r="I75" s="93"/>
      <c r="J75" s="93"/>
      <c r="K75" s="93"/>
      <c r="L75" s="93"/>
      <c r="M75" s="93"/>
    </row>
    <row r="76" spans="1:15" s="53" customFormat="1" ht="18" customHeight="1" x14ac:dyDescent="0.25">
      <c r="A76" s="157" t="s">
        <v>170</v>
      </c>
      <c r="B76" s="157"/>
      <c r="C76" s="74" t="s">
        <v>171</v>
      </c>
      <c r="D76" s="75"/>
      <c r="E76" s="75"/>
      <c r="F76" s="75"/>
      <c r="G76" s="75"/>
      <c r="H76" s="75"/>
      <c r="I76" s="80" t="s">
        <v>52</v>
      </c>
      <c r="J76" s="81"/>
      <c r="K76" s="74" t="s">
        <v>22</v>
      </c>
      <c r="L76" s="78"/>
      <c r="M76" s="157" t="s">
        <v>21</v>
      </c>
      <c r="N76" s="52"/>
    </row>
    <row r="77" spans="1:15" s="9" customFormat="1" ht="10.5" customHeight="1" x14ac:dyDescent="0.2">
      <c r="A77" s="166"/>
      <c r="B77" s="166"/>
      <c r="C77" s="76"/>
      <c r="D77" s="77"/>
      <c r="E77" s="77"/>
      <c r="F77" s="77"/>
      <c r="G77" s="77"/>
      <c r="H77" s="77"/>
      <c r="I77" s="81"/>
      <c r="J77" s="81"/>
      <c r="K77" s="76"/>
      <c r="L77" s="79"/>
      <c r="M77" s="158"/>
      <c r="N77" s="50"/>
    </row>
    <row r="78" spans="1:15" s="8" customFormat="1" x14ac:dyDescent="0.25">
      <c r="A78" s="57"/>
      <c r="B78" s="89"/>
      <c r="C78" s="57"/>
      <c r="D78" s="58"/>
      <c r="E78" s="58"/>
      <c r="F78" s="58"/>
      <c r="G78" s="58"/>
      <c r="H78" s="58"/>
      <c r="I78" s="63"/>
      <c r="J78" s="63"/>
      <c r="K78" s="64"/>
      <c r="L78" s="65"/>
      <c r="M78" s="86" t="s">
        <v>176</v>
      </c>
      <c r="N78" s="19"/>
    </row>
    <row r="79" spans="1:15" s="8" customFormat="1" x14ac:dyDescent="0.25">
      <c r="A79" s="59"/>
      <c r="B79" s="90"/>
      <c r="C79" s="59"/>
      <c r="D79" s="60"/>
      <c r="E79" s="60"/>
      <c r="F79" s="60"/>
      <c r="G79" s="60"/>
      <c r="H79" s="60"/>
      <c r="I79" s="63"/>
      <c r="J79" s="63"/>
      <c r="K79" s="66"/>
      <c r="L79" s="67"/>
      <c r="M79" s="87"/>
      <c r="N79" s="19"/>
    </row>
    <row r="80" spans="1:15" s="8" customFormat="1" ht="15" customHeight="1" x14ac:dyDescent="0.25">
      <c r="A80" s="61"/>
      <c r="B80" s="91"/>
      <c r="C80" s="61"/>
      <c r="D80" s="62"/>
      <c r="E80" s="62"/>
      <c r="F80" s="62"/>
      <c r="G80" s="62"/>
      <c r="H80" s="62"/>
      <c r="I80" s="63"/>
      <c r="J80" s="63"/>
      <c r="K80" s="68"/>
      <c r="L80" s="69"/>
      <c r="M80" s="88"/>
      <c r="N80" s="19"/>
    </row>
    <row r="81" spans="1:13" x14ac:dyDescent="0.25">
      <c r="A81" s="57"/>
      <c r="B81" s="89"/>
      <c r="C81" s="57"/>
      <c r="D81" s="58"/>
      <c r="E81" s="58"/>
      <c r="F81" s="58"/>
      <c r="G81" s="58"/>
      <c r="H81" s="58"/>
      <c r="I81" s="63"/>
      <c r="J81" s="63"/>
      <c r="K81" s="64"/>
      <c r="L81" s="65"/>
      <c r="M81" s="86" t="s">
        <v>176</v>
      </c>
    </row>
    <row r="82" spans="1:13" x14ac:dyDescent="0.25">
      <c r="A82" s="59"/>
      <c r="B82" s="90"/>
      <c r="C82" s="59"/>
      <c r="D82" s="60"/>
      <c r="E82" s="60"/>
      <c r="F82" s="60"/>
      <c r="G82" s="60"/>
      <c r="H82" s="60"/>
      <c r="I82" s="63"/>
      <c r="J82" s="63"/>
      <c r="K82" s="66"/>
      <c r="L82" s="67"/>
      <c r="M82" s="87"/>
    </row>
    <row r="83" spans="1:13" x14ac:dyDescent="0.25">
      <c r="A83" s="61"/>
      <c r="B83" s="91"/>
      <c r="C83" s="61"/>
      <c r="D83" s="62"/>
      <c r="E83" s="62"/>
      <c r="F83" s="62"/>
      <c r="G83" s="62"/>
      <c r="H83" s="62"/>
      <c r="I83" s="63"/>
      <c r="J83" s="63"/>
      <c r="K83" s="68"/>
      <c r="L83" s="69"/>
      <c r="M83" s="88"/>
    </row>
    <row r="84" spans="1:13" x14ac:dyDescent="0.25">
      <c r="A84" s="57"/>
      <c r="B84" s="89"/>
      <c r="C84" s="57"/>
      <c r="D84" s="58"/>
      <c r="E84" s="58"/>
      <c r="F84" s="58"/>
      <c r="G84" s="58"/>
      <c r="H84" s="58"/>
      <c r="I84" s="63"/>
      <c r="J84" s="63"/>
      <c r="K84" s="64"/>
      <c r="L84" s="65"/>
      <c r="M84" s="86" t="s">
        <v>176</v>
      </c>
    </row>
    <row r="85" spans="1:13" x14ac:dyDescent="0.25">
      <c r="A85" s="59"/>
      <c r="B85" s="90"/>
      <c r="C85" s="59"/>
      <c r="D85" s="60"/>
      <c r="E85" s="60"/>
      <c r="F85" s="60"/>
      <c r="G85" s="60"/>
      <c r="H85" s="60"/>
      <c r="I85" s="63"/>
      <c r="J85" s="63"/>
      <c r="K85" s="66"/>
      <c r="L85" s="67"/>
      <c r="M85" s="87"/>
    </row>
    <row r="86" spans="1:13" x14ac:dyDescent="0.25">
      <c r="A86" s="61"/>
      <c r="B86" s="91"/>
      <c r="C86" s="61"/>
      <c r="D86" s="62"/>
      <c r="E86" s="62"/>
      <c r="F86" s="62"/>
      <c r="G86" s="62"/>
      <c r="H86" s="62"/>
      <c r="I86" s="63"/>
      <c r="J86" s="63"/>
      <c r="K86" s="68"/>
      <c r="L86" s="69"/>
      <c r="M86" s="88"/>
    </row>
    <row r="87" spans="1:13" x14ac:dyDescent="0.25">
      <c r="A87" s="57"/>
      <c r="B87" s="89"/>
      <c r="C87" s="57"/>
      <c r="D87" s="58"/>
      <c r="E87" s="58"/>
      <c r="F87" s="58"/>
      <c r="G87" s="58"/>
      <c r="H87" s="58"/>
      <c r="I87" s="63"/>
      <c r="J87" s="63"/>
      <c r="K87" s="64"/>
      <c r="L87" s="65"/>
      <c r="M87" s="86" t="s">
        <v>176</v>
      </c>
    </row>
    <row r="88" spans="1:13" x14ac:dyDescent="0.25">
      <c r="A88" s="59"/>
      <c r="B88" s="90"/>
      <c r="C88" s="59"/>
      <c r="D88" s="60"/>
      <c r="E88" s="60"/>
      <c r="F88" s="60"/>
      <c r="G88" s="60"/>
      <c r="H88" s="60"/>
      <c r="I88" s="63"/>
      <c r="J88" s="63"/>
      <c r="K88" s="66"/>
      <c r="L88" s="67"/>
      <c r="M88" s="87"/>
    </row>
    <row r="89" spans="1:13" x14ac:dyDescent="0.25">
      <c r="A89" s="61"/>
      <c r="B89" s="91"/>
      <c r="C89" s="61"/>
      <c r="D89" s="62"/>
      <c r="E89" s="62"/>
      <c r="F89" s="62"/>
      <c r="G89" s="62"/>
      <c r="H89" s="62"/>
      <c r="I89" s="63"/>
      <c r="J89" s="63"/>
      <c r="K89" s="68"/>
      <c r="L89" s="69"/>
      <c r="M89" s="88"/>
    </row>
    <row r="90" spans="1:13" x14ac:dyDescent="0.25">
      <c r="A90" s="57"/>
      <c r="B90" s="89"/>
      <c r="C90" s="57"/>
      <c r="D90" s="58"/>
      <c r="E90" s="58"/>
      <c r="F90" s="58"/>
      <c r="G90" s="58"/>
      <c r="H90" s="58"/>
      <c r="I90" s="63"/>
      <c r="J90" s="63"/>
      <c r="K90" s="64"/>
      <c r="L90" s="65"/>
      <c r="M90" s="86" t="s">
        <v>176</v>
      </c>
    </row>
    <row r="91" spans="1:13" x14ac:dyDescent="0.25">
      <c r="A91" s="59"/>
      <c r="B91" s="90"/>
      <c r="C91" s="59"/>
      <c r="D91" s="60"/>
      <c r="E91" s="60"/>
      <c r="F91" s="60"/>
      <c r="G91" s="60"/>
      <c r="H91" s="60"/>
      <c r="I91" s="63"/>
      <c r="J91" s="63"/>
      <c r="K91" s="66"/>
      <c r="L91" s="67"/>
      <c r="M91" s="87"/>
    </row>
    <row r="92" spans="1:13" x14ac:dyDescent="0.25">
      <c r="A92" s="61"/>
      <c r="B92" s="91"/>
      <c r="C92" s="61"/>
      <c r="D92" s="62"/>
      <c r="E92" s="62"/>
      <c r="F92" s="62"/>
      <c r="G92" s="62"/>
      <c r="H92" s="62"/>
      <c r="I92" s="63"/>
      <c r="J92" s="63"/>
      <c r="K92" s="68"/>
      <c r="L92" s="69"/>
      <c r="M92" s="88"/>
    </row>
    <row r="93" spans="1:13" x14ac:dyDescent="0.25">
      <c r="A93" s="57"/>
      <c r="B93" s="89"/>
      <c r="C93" s="57"/>
      <c r="D93" s="58"/>
      <c r="E93" s="58"/>
      <c r="F93" s="58"/>
      <c r="G93" s="58"/>
      <c r="H93" s="58"/>
      <c r="I93" s="63"/>
      <c r="J93" s="63"/>
      <c r="K93" s="64"/>
      <c r="L93" s="65"/>
      <c r="M93" s="86" t="s">
        <v>176</v>
      </c>
    </row>
    <row r="94" spans="1:13" x14ac:dyDescent="0.25">
      <c r="A94" s="59"/>
      <c r="B94" s="90"/>
      <c r="C94" s="59"/>
      <c r="D94" s="60"/>
      <c r="E94" s="60"/>
      <c r="F94" s="60"/>
      <c r="G94" s="60"/>
      <c r="H94" s="60"/>
      <c r="I94" s="63"/>
      <c r="J94" s="63"/>
      <c r="K94" s="66"/>
      <c r="L94" s="67"/>
      <c r="M94" s="87"/>
    </row>
    <row r="95" spans="1:13" x14ac:dyDescent="0.25">
      <c r="A95" s="61"/>
      <c r="B95" s="91"/>
      <c r="C95" s="61"/>
      <c r="D95" s="62"/>
      <c r="E95" s="62"/>
      <c r="F95" s="62"/>
      <c r="G95" s="62"/>
      <c r="H95" s="62"/>
      <c r="I95" s="63"/>
      <c r="J95" s="63"/>
      <c r="K95" s="68"/>
      <c r="L95" s="69"/>
      <c r="M95" s="88"/>
    </row>
    <row r="96" spans="1:13" x14ac:dyDescent="0.25">
      <c r="A96" s="57"/>
      <c r="B96" s="89"/>
      <c r="C96" s="57"/>
      <c r="D96" s="58"/>
      <c r="E96" s="58"/>
      <c r="F96" s="58"/>
      <c r="G96" s="58"/>
      <c r="H96" s="58"/>
      <c r="I96" s="63"/>
      <c r="J96" s="63"/>
      <c r="K96" s="64"/>
      <c r="L96" s="65"/>
      <c r="M96" s="86" t="s">
        <v>176</v>
      </c>
    </row>
    <row r="97" spans="1:13" x14ac:dyDescent="0.25">
      <c r="A97" s="59"/>
      <c r="B97" s="90"/>
      <c r="C97" s="59"/>
      <c r="D97" s="60"/>
      <c r="E97" s="60"/>
      <c r="F97" s="60"/>
      <c r="G97" s="60"/>
      <c r="H97" s="60"/>
      <c r="I97" s="63"/>
      <c r="J97" s="63"/>
      <c r="K97" s="66"/>
      <c r="L97" s="67"/>
      <c r="M97" s="87"/>
    </row>
    <row r="98" spans="1:13" x14ac:dyDescent="0.25">
      <c r="A98" s="61"/>
      <c r="B98" s="91"/>
      <c r="C98" s="61"/>
      <c r="D98" s="62"/>
      <c r="E98" s="62"/>
      <c r="F98" s="62"/>
      <c r="G98" s="62"/>
      <c r="H98" s="62"/>
      <c r="I98" s="63"/>
      <c r="J98" s="63"/>
      <c r="K98" s="68"/>
      <c r="L98" s="69"/>
      <c r="M98" s="88"/>
    </row>
  </sheetData>
  <dataConsolidate/>
  <mergeCells count="286">
    <mergeCell ref="L28:M28"/>
    <mergeCell ref="L29:M29"/>
    <mergeCell ref="L30:M30"/>
    <mergeCell ref="A39:B39"/>
    <mergeCell ref="B40:I40"/>
    <mergeCell ref="B41:I41"/>
    <mergeCell ref="B35:C35"/>
    <mergeCell ref="J32:K32"/>
    <mergeCell ref="J33:K33"/>
    <mergeCell ref="J34:K34"/>
    <mergeCell ref="L31:M31"/>
    <mergeCell ref="L32:M32"/>
    <mergeCell ref="L33:M33"/>
    <mergeCell ref="L34:M34"/>
    <mergeCell ref="A31:A34"/>
    <mergeCell ref="B31:C31"/>
    <mergeCell ref="B32:C32"/>
    <mergeCell ref="B33:C33"/>
    <mergeCell ref="B34:C34"/>
    <mergeCell ref="D31:E31"/>
    <mergeCell ref="F13:F17"/>
    <mergeCell ref="G13:G17"/>
    <mergeCell ref="E8:E12"/>
    <mergeCell ref="F48:H48"/>
    <mergeCell ref="B29:C29"/>
    <mergeCell ref="B47:D47"/>
    <mergeCell ref="L19:M19"/>
    <mergeCell ref="L20:M23"/>
    <mergeCell ref="K13:K17"/>
    <mergeCell ref="L8:L12"/>
    <mergeCell ref="L24:M24"/>
    <mergeCell ref="L25:M25"/>
    <mergeCell ref="L26:M26"/>
    <mergeCell ref="L27:M27"/>
    <mergeCell ref="J31:K31"/>
    <mergeCell ref="K8:K12"/>
    <mergeCell ref="C8:C12"/>
    <mergeCell ref="B8:B12"/>
    <mergeCell ref="B13:B17"/>
    <mergeCell ref="C13:C17"/>
    <mergeCell ref="D8:D12"/>
    <mergeCell ref="H13:I17"/>
    <mergeCell ref="H8:I12"/>
    <mergeCell ref="J8:J12"/>
    <mergeCell ref="B20:C23"/>
    <mergeCell ref="J20:K20"/>
    <mergeCell ref="H20:I20"/>
    <mergeCell ref="F20:G20"/>
    <mergeCell ref="F21:G21"/>
    <mergeCell ref="A5:A7"/>
    <mergeCell ref="L13:L17"/>
    <mergeCell ref="M8:M12"/>
    <mergeCell ref="M13:M17"/>
    <mergeCell ref="F22:G22"/>
    <mergeCell ref="F23:G23"/>
    <mergeCell ref="H23:I23"/>
    <mergeCell ref="B19:C19"/>
    <mergeCell ref="D19:E19"/>
    <mergeCell ref="B6:C6"/>
    <mergeCell ref="D6:E6"/>
    <mergeCell ref="A18:M18"/>
    <mergeCell ref="E13:E17"/>
    <mergeCell ref="F6:G6"/>
    <mergeCell ref="H6:I6"/>
    <mergeCell ref="L6:M6"/>
    <mergeCell ref="A8:A17"/>
    <mergeCell ref="G8:G12"/>
    <mergeCell ref="F8:F12"/>
    <mergeCell ref="A1:M1"/>
    <mergeCell ref="H2:I2"/>
    <mergeCell ref="H3:I3"/>
    <mergeCell ref="H4:I4"/>
    <mergeCell ref="K2:M2"/>
    <mergeCell ref="K3:M3"/>
    <mergeCell ref="K4:M4"/>
    <mergeCell ref="C2:F2"/>
    <mergeCell ref="C4:F4"/>
    <mergeCell ref="C3:F3"/>
    <mergeCell ref="A2:A4"/>
    <mergeCell ref="B5:M5"/>
    <mergeCell ref="A27:A29"/>
    <mergeCell ref="J6:K7"/>
    <mergeCell ref="J13:J17"/>
    <mergeCell ref="D28:E28"/>
    <mergeCell ref="D29:E29"/>
    <mergeCell ref="B28:C28"/>
    <mergeCell ref="A20:A23"/>
    <mergeCell ref="H22:I22"/>
    <mergeCell ref="J21:K21"/>
    <mergeCell ref="B24:C24"/>
    <mergeCell ref="F24:G24"/>
    <mergeCell ref="F25:G25"/>
    <mergeCell ref="D13:D17"/>
    <mergeCell ref="A24:A26"/>
    <mergeCell ref="H24:I24"/>
    <mergeCell ref="H25:I25"/>
    <mergeCell ref="H26:I26"/>
    <mergeCell ref="J22:K22"/>
    <mergeCell ref="J23:K23"/>
    <mergeCell ref="D20:E20"/>
    <mergeCell ref="F19:G19"/>
    <mergeCell ref="H19:I19"/>
    <mergeCell ref="J19:K19"/>
    <mergeCell ref="J30:K30"/>
    <mergeCell ref="J27:K27"/>
    <mergeCell ref="J28:K28"/>
    <mergeCell ref="J29:K29"/>
    <mergeCell ref="D21:E21"/>
    <mergeCell ref="D22:E22"/>
    <mergeCell ref="D23:E23"/>
    <mergeCell ref="H28:I28"/>
    <mergeCell ref="H29:I29"/>
    <mergeCell ref="D27:E27"/>
    <mergeCell ref="F27:G27"/>
    <mergeCell ref="H27:I27"/>
    <mergeCell ref="F29:G29"/>
    <mergeCell ref="H21:I21"/>
    <mergeCell ref="F26:G26"/>
    <mergeCell ref="J24:K24"/>
    <mergeCell ref="J25:K25"/>
    <mergeCell ref="J26:K26"/>
    <mergeCell ref="F28:G28"/>
    <mergeCell ref="B30:C30"/>
    <mergeCell ref="D30:E30"/>
    <mergeCell ref="F30:G30"/>
    <mergeCell ref="H30:I30"/>
    <mergeCell ref="B26:C26"/>
    <mergeCell ref="B27:C27"/>
    <mergeCell ref="D24:E24"/>
    <mergeCell ref="D25:E25"/>
    <mergeCell ref="D26:E26"/>
    <mergeCell ref="B25:C25"/>
    <mergeCell ref="M52:M53"/>
    <mergeCell ref="M57:M59"/>
    <mergeCell ref="M63:M65"/>
    <mergeCell ref="M66:M68"/>
    <mergeCell ref="A63:A65"/>
    <mergeCell ref="M54:M56"/>
    <mergeCell ref="A53:B53"/>
    <mergeCell ref="A52:B52"/>
    <mergeCell ref="C52:H53"/>
    <mergeCell ref="I52:J53"/>
    <mergeCell ref="K52:L53"/>
    <mergeCell ref="K54:L56"/>
    <mergeCell ref="B63:B65"/>
    <mergeCell ref="A66:A68"/>
    <mergeCell ref="B66:B68"/>
    <mergeCell ref="A54:A56"/>
    <mergeCell ref="B54:B56"/>
    <mergeCell ref="A57:A59"/>
    <mergeCell ref="B57:B59"/>
    <mergeCell ref="A60:A62"/>
    <mergeCell ref="B60:B62"/>
    <mergeCell ref="C54:H54"/>
    <mergeCell ref="C57:H57"/>
    <mergeCell ref="C60:H60"/>
    <mergeCell ref="K66:L68"/>
    <mergeCell ref="K69:L71"/>
    <mergeCell ref="K72:L74"/>
    <mergeCell ref="A84:B86"/>
    <mergeCell ref="A81:B83"/>
    <mergeCell ref="M81:M83"/>
    <mergeCell ref="B69:B71"/>
    <mergeCell ref="A69:A71"/>
    <mergeCell ref="C63:H63"/>
    <mergeCell ref="C66:H66"/>
    <mergeCell ref="C69:H69"/>
    <mergeCell ref="C72:H72"/>
    <mergeCell ref="A96:B98"/>
    <mergeCell ref="M96:M98"/>
    <mergeCell ref="A78:B80"/>
    <mergeCell ref="M76:M77"/>
    <mergeCell ref="M78:M80"/>
    <mergeCell ref="A72:A74"/>
    <mergeCell ref="B72:B74"/>
    <mergeCell ref="M69:M71"/>
    <mergeCell ref="M72:M74"/>
    <mergeCell ref="A75:B75"/>
    <mergeCell ref="A76:B77"/>
    <mergeCell ref="A93:B95"/>
    <mergeCell ref="M93:M95"/>
    <mergeCell ref="M84:M86"/>
    <mergeCell ref="A87:B89"/>
    <mergeCell ref="M87:M89"/>
    <mergeCell ref="A90:B92"/>
    <mergeCell ref="C84:H86"/>
    <mergeCell ref="I84:J86"/>
    <mergeCell ref="K84:L86"/>
    <mergeCell ref="C87:H89"/>
    <mergeCell ref="I87:J89"/>
    <mergeCell ref="K87:L89"/>
    <mergeCell ref="C90:H92"/>
    <mergeCell ref="D35:E35"/>
    <mergeCell ref="F35:G35"/>
    <mergeCell ref="H35:I35"/>
    <mergeCell ref="J35:K35"/>
    <mergeCell ref="L35:M35"/>
    <mergeCell ref="A38:M38"/>
    <mergeCell ref="C39:I39"/>
    <mergeCell ref="J43:L43"/>
    <mergeCell ref="J44:L44"/>
    <mergeCell ref="B36:C36"/>
    <mergeCell ref="D36:E36"/>
    <mergeCell ref="F36:G36"/>
    <mergeCell ref="H36:I36"/>
    <mergeCell ref="J36:K36"/>
    <mergeCell ref="J42:L42"/>
    <mergeCell ref="B37:M37"/>
    <mergeCell ref="B42:D42"/>
    <mergeCell ref="F42:I42"/>
    <mergeCell ref="B43:D43"/>
    <mergeCell ref="F43:I43"/>
    <mergeCell ref="L36:M36"/>
    <mergeCell ref="J39:L39"/>
    <mergeCell ref="J40:L40"/>
    <mergeCell ref="J41:L41"/>
    <mergeCell ref="D34:E34"/>
    <mergeCell ref="F31:G31"/>
    <mergeCell ref="F32:G32"/>
    <mergeCell ref="F33:G33"/>
    <mergeCell ref="F34:G34"/>
    <mergeCell ref="H31:I31"/>
    <mergeCell ref="H32:I32"/>
    <mergeCell ref="H33:I33"/>
    <mergeCell ref="H34:I34"/>
    <mergeCell ref="D32:E32"/>
    <mergeCell ref="D33:E33"/>
    <mergeCell ref="F51:H51"/>
    <mergeCell ref="B51:E51"/>
    <mergeCell ref="L48:M48"/>
    <mergeCell ref="B48:C48"/>
    <mergeCell ref="B50:D50"/>
    <mergeCell ref="F50:I50"/>
    <mergeCell ref="B44:D44"/>
    <mergeCell ref="F44:I44"/>
    <mergeCell ref="F49:I49"/>
    <mergeCell ref="B49:D49"/>
    <mergeCell ref="J46:L46"/>
    <mergeCell ref="J45:L45"/>
    <mergeCell ref="C46:D46"/>
    <mergeCell ref="J51:M51"/>
    <mergeCell ref="L49:M49"/>
    <mergeCell ref="A45:D45"/>
    <mergeCell ref="F45:I45"/>
    <mergeCell ref="J48:K50"/>
    <mergeCell ref="L50:M50"/>
    <mergeCell ref="J47:M47"/>
    <mergeCell ref="H46:I46"/>
    <mergeCell ref="H47:I47"/>
    <mergeCell ref="C55:H56"/>
    <mergeCell ref="C58:H59"/>
    <mergeCell ref="C61:H62"/>
    <mergeCell ref="C64:H65"/>
    <mergeCell ref="C67:H68"/>
    <mergeCell ref="C70:H71"/>
    <mergeCell ref="M90:M92"/>
    <mergeCell ref="C93:H95"/>
    <mergeCell ref="I93:J95"/>
    <mergeCell ref="K93:L95"/>
    <mergeCell ref="I54:J56"/>
    <mergeCell ref="I57:J59"/>
    <mergeCell ref="I60:J62"/>
    <mergeCell ref="I63:J65"/>
    <mergeCell ref="I66:J68"/>
    <mergeCell ref="I69:J71"/>
    <mergeCell ref="I72:J74"/>
    <mergeCell ref="I90:J92"/>
    <mergeCell ref="K90:L92"/>
    <mergeCell ref="M60:M62"/>
    <mergeCell ref="C75:M75"/>
    <mergeCell ref="K57:L59"/>
    <mergeCell ref="K60:L62"/>
    <mergeCell ref="K63:L65"/>
    <mergeCell ref="C96:H98"/>
    <mergeCell ref="I96:J98"/>
    <mergeCell ref="K96:L98"/>
    <mergeCell ref="C73:H74"/>
    <mergeCell ref="C76:H77"/>
    <mergeCell ref="K76:L77"/>
    <mergeCell ref="I78:J80"/>
    <mergeCell ref="C78:H80"/>
    <mergeCell ref="K78:L80"/>
    <mergeCell ref="C81:H83"/>
    <mergeCell ref="I81:J83"/>
    <mergeCell ref="K81:L83"/>
    <mergeCell ref="I76:J77"/>
  </mergeCells>
  <conditionalFormatting sqref="K4:M4">
    <cfRule type="iconSet" priority="361">
      <iconSet iconSet="3Symbols">
        <cfvo type="percent" val="0"/>
        <cfvo type="percent" val="33"/>
        <cfvo type="percent" val="67"/>
      </iconSet>
    </cfRule>
  </conditionalFormatting>
  <conditionalFormatting sqref="B30:C30">
    <cfRule type="cellIs" dxfId="36" priority="184" operator="greaterThanOrEqual">
      <formula>4</formula>
    </cfRule>
    <cfRule type="cellIs" dxfId="35" priority="185" operator="between">
      <formula>2</formula>
      <formula>3</formula>
    </cfRule>
    <cfRule type="cellIs" dxfId="34" priority="186" operator="lessThanOrEqual">
      <formula>1</formula>
    </cfRule>
  </conditionalFormatting>
  <conditionalFormatting sqref="D30:E30">
    <cfRule type="cellIs" dxfId="33" priority="181" operator="greaterThanOrEqual">
      <formula>4</formula>
    </cfRule>
    <cfRule type="cellIs" dxfId="32" priority="182" operator="between">
      <formula>2</formula>
      <formula>3</formula>
    </cfRule>
    <cfRule type="cellIs" dxfId="31" priority="183" operator="lessThanOrEqual">
      <formula>1</formula>
    </cfRule>
  </conditionalFormatting>
  <conditionalFormatting sqref="F30:G30">
    <cfRule type="cellIs" dxfId="30" priority="178" operator="greaterThanOrEqual">
      <formula>4</formula>
    </cfRule>
    <cfRule type="cellIs" dxfId="29" priority="179" operator="between">
      <formula>2</formula>
      <formula>3</formula>
    </cfRule>
    <cfRule type="cellIs" dxfId="28" priority="180" operator="lessThanOrEqual">
      <formula>1</formula>
    </cfRule>
  </conditionalFormatting>
  <conditionalFormatting sqref="L30:M30">
    <cfRule type="cellIs" dxfId="27" priority="169" operator="greaterThanOrEqual">
      <formula>4</formula>
    </cfRule>
    <cfRule type="cellIs" dxfId="26" priority="170" operator="between">
      <formula>2</formula>
      <formula>3</formula>
    </cfRule>
    <cfRule type="cellIs" dxfId="25" priority="171" operator="lessThanOrEqual">
      <formula>1</formula>
    </cfRule>
  </conditionalFormatting>
  <conditionalFormatting sqref="B35:C35">
    <cfRule type="cellIs" dxfId="24" priority="37" operator="greaterThan">
      <formula>3.99</formula>
    </cfRule>
    <cfRule type="cellIs" dxfId="23" priority="38" operator="between">
      <formula>2</formula>
      <formula>3.99</formula>
    </cfRule>
    <cfRule type="cellIs" dxfId="22" priority="39" operator="between">
      <formula>0</formula>
      <formula>1</formula>
    </cfRule>
  </conditionalFormatting>
  <conditionalFormatting sqref="D35:M35">
    <cfRule type="cellIs" dxfId="21" priority="19" operator="greaterThan">
      <formula>3.99</formula>
    </cfRule>
    <cfRule type="cellIs" dxfId="20" priority="20" operator="between">
      <formula>2</formula>
      <formula>3.99</formula>
    </cfRule>
    <cfRule type="cellIs" dxfId="19" priority="21" operator="between">
      <formula>0</formula>
      <formula>1</formula>
    </cfRule>
  </conditionalFormatting>
  <conditionalFormatting sqref="M40:M46">
    <cfRule type="cellIs" dxfId="18" priority="16" operator="greaterThan">
      <formula>3.99</formula>
    </cfRule>
    <cfRule type="cellIs" dxfId="17" priority="17" operator="between">
      <formula>2</formula>
      <formula>3.99</formula>
    </cfRule>
    <cfRule type="cellIs" dxfId="16" priority="18" operator="between">
      <formula>0</formula>
      <formula>1</formula>
    </cfRule>
  </conditionalFormatting>
  <conditionalFormatting sqref="B54">
    <cfRule type="cellIs" dxfId="15" priority="13" operator="greaterThan">
      <formula>3.99</formula>
    </cfRule>
    <cfRule type="cellIs" dxfId="14" priority="14" operator="between">
      <formula>2</formula>
      <formula>3.99</formula>
    </cfRule>
    <cfRule type="cellIs" dxfId="13" priority="15" operator="between">
      <formula>0</formula>
      <formula>1</formula>
    </cfRule>
  </conditionalFormatting>
  <conditionalFormatting sqref="B57 B60 B63 B66 B69 B72">
    <cfRule type="cellIs" dxfId="12" priority="10" operator="greaterThan">
      <formula>3.99</formula>
    </cfRule>
    <cfRule type="cellIs" dxfId="11" priority="11" operator="between">
      <formula>2</formula>
      <formula>3.99</formula>
    </cfRule>
    <cfRule type="cellIs" dxfId="10" priority="12" operator="between">
      <formula>0</formula>
      <formula>1</formula>
    </cfRule>
  </conditionalFormatting>
  <conditionalFormatting sqref="H30:I30">
    <cfRule type="cellIs" dxfId="9" priority="7" operator="greaterThanOrEqual">
      <formula>4</formula>
    </cfRule>
    <cfRule type="cellIs" dxfId="8" priority="8" operator="between">
      <formula>2</formula>
      <formula>3</formula>
    </cfRule>
    <cfRule type="cellIs" dxfId="7" priority="9" operator="lessThanOrEqual">
      <formula>1</formula>
    </cfRule>
  </conditionalFormatting>
  <conditionalFormatting sqref="J30:K30">
    <cfRule type="cellIs" dxfId="6" priority="4" operator="greaterThanOrEqual">
      <formula>4</formula>
    </cfRule>
    <cfRule type="cellIs" dxfId="5" priority="5" operator="between">
      <formula>2</formula>
      <formula>3</formula>
    </cfRule>
    <cfRule type="cellIs" dxfId="4" priority="6" operator="lessThanOrEqual">
      <formula>1</formula>
    </cfRule>
  </conditionalFormatting>
  <conditionalFormatting sqref="I51">
    <cfRule type="cellIs" dxfId="3" priority="1" operator="greaterThan">
      <formula>3.99</formula>
    </cfRule>
    <cfRule type="cellIs" dxfId="2" priority="2" operator="between">
      <formula>2</formula>
      <formula>3.99</formula>
    </cfRule>
    <cfRule type="cellIs" dxfId="1" priority="3" operator="between">
      <formula>0</formula>
      <formula>1</formula>
    </cfRule>
  </conditionalFormatting>
  <dataValidations xWindow="570" yWindow="549" count="33">
    <dataValidation allowBlank="1" showInputMessage="1" showErrorMessage="1" prompt="Enter names of employee(s) performing tasks during Ergo Screen" sqref="H3:I3" xr:uid="{00000000-0002-0000-0000-000000000000}"/>
    <dataValidation allowBlank="1" showInputMessage="1" showErrorMessage="1" prompt="Enter name of work station /  job task. (e.g. &quot;Leak test #12/set up&quot; or Laser Weld Bucky/Operation)" sqref="C4:F4" xr:uid="{00000000-0002-0000-0000-000002000000}"/>
    <dataValidation allowBlank="1" showInputMessage="1" showErrorMessage="1" prompt="Enter a Job Number for the ERS if needed. If not applicabe enter NA" sqref="H4:I4" xr:uid="{00000000-0002-0000-0000-000003000000}"/>
    <dataValidation allowBlank="1" showInputMessage="1" showErrorMessage="1" prompt="Wherever possible, design for neutral posture and motions. Height adjustable work stations should be explored considering both sitting and standing.  Minimal or no reach, repetetive motions or forceful pinch/grasp.  See Ergo for Engineers below." sqref="C70 C55 C58 C61 C64 C67 C73" xr:uid="{00000000-0002-0000-0000-000004000000}"/>
    <dataValidation allowBlank="1" showInputMessage="1" showErrorMessage="1" prompt="Add points above for each checked Force, Duration, &amp; Frequency risk." sqref="B30:M30" xr:uid="{00000000-0002-0000-0000-000005000000}"/>
    <dataValidation allowBlank="1" showInputMessage="1" showErrorMessage="1" prompt="Check only one Duration risk for the Head/Neck posture group. (e.g. select only one Low, Med, or High.)" sqref="B24:C26" xr:uid="{00000000-0002-0000-0000-000006000000}"/>
    <dataValidation allowBlank="1" showInputMessage="1" showErrorMessage="1" prompt="Check only one Frequency risk for the Head/Neck posture group. (e.g. select only one Low, Med, or High.)" sqref="B27:C29 L36 B36 J36 D36 H36 B30 F36" xr:uid="{00000000-0002-0000-0000-000007000000}"/>
    <dataValidation allowBlank="1" showInputMessage="1" showErrorMessage="1" prompt="Check only one Force risk for the Shoulder/Upper posture group. (e.g. select only one Low, Med, Heavy or Very Heavy)" sqref="D20:E20 D22:E23" xr:uid="{00000000-0002-0000-0000-000008000000}"/>
    <dataValidation allowBlank="1" showInputMessage="1" showErrorMessage="1" prompt="Check only one Force risk for the Shoulder/Upper posture group. (e.g. select only one Low, Med, High or Very Heavy.)" sqref="D21:E21" xr:uid="{00000000-0002-0000-0000-000009000000}"/>
    <dataValidation allowBlank="1" showInputMessage="1" showErrorMessage="1" prompt="Check only one Duration risk for the Shoulder/Upper posture group. (e.g. select only one Low, Med, or High)" sqref="D24:E26" xr:uid="{00000000-0002-0000-0000-00000A000000}"/>
    <dataValidation allowBlank="1" showInputMessage="1" showErrorMessage="1" prompt="Check only one Frequency risk for the Shoulder/Upper posture group. (e.g. select only one Low, Med, or High)" sqref="D27:E29 D30" xr:uid="{00000000-0002-0000-0000-00000B000000}"/>
    <dataValidation allowBlank="1" showInputMessage="1" showErrorMessage="1" prompt="Check only one Force risk for the Back posture group. (e.g. select only one Low, Med, Heavy or Very Heavy)" sqref="F20:G23" xr:uid="{00000000-0002-0000-0000-00000C000000}"/>
    <dataValidation allowBlank="1" showInputMessage="1" showErrorMessage="1" prompt="Check only one Duration risk for the Back posture group. (e.g. select only one Low, Med, High)" sqref="F24:G26" xr:uid="{00000000-0002-0000-0000-00000D000000}"/>
    <dataValidation allowBlank="1" showInputMessage="1" showErrorMessage="1" prompt="Check only one Frequency risk for the Back posture group. (e.g. select only one Low, Med, High)" sqref="F27:G29 F30" xr:uid="{00000000-0002-0000-0000-00000E000000}"/>
    <dataValidation allowBlank="1" showInputMessage="1" showErrorMessage="1" prompt="Check only one Force risk for the Arms/Elbows posture group. (e.g. select only one Low, Med, Heavy or Very Heavy)" sqref="H20:I23" xr:uid="{00000000-0002-0000-0000-00000F000000}"/>
    <dataValidation allowBlank="1" showInputMessage="1" showErrorMessage="1" prompt="Check only one Duration risk for the Arms/Elbows posture group. (e.g. select only one Low, Med, High)" sqref="H24:I26" xr:uid="{00000000-0002-0000-0000-000010000000}"/>
    <dataValidation allowBlank="1" showInputMessage="1" showErrorMessage="1" prompt="Check only one Frequency risk for the Arms/Elbows posture group. (e.g. select only one Low, Med, High)" sqref="H27:I29 H30" xr:uid="{00000000-0002-0000-0000-000011000000}"/>
    <dataValidation allowBlank="1" showInputMessage="1" showErrorMessage="1" prompt="Check only one Force risk for the Hands/Wrists/Fingers posture group. (e.g. select only one Low, Med, Heavy, Very Heavy)" sqref="J20:K23" xr:uid="{00000000-0002-0000-0000-000012000000}"/>
    <dataValidation allowBlank="1" showInputMessage="1" showErrorMessage="1" prompt="Check only one Duration risk for the Hands/Wrists/Fingers posture group. (e.g. select only one Low, Med, High)" sqref="J24:K26" xr:uid="{00000000-0002-0000-0000-000013000000}"/>
    <dataValidation allowBlank="1" showInputMessage="1" showErrorMessage="1" prompt="Check only one Frequency risk for the Hands/Wrists/Fingers posture group. (e.g. select only one Low, Med, High)" sqref="J27:K29 J30" xr:uid="{00000000-0002-0000-0000-000014000000}"/>
    <dataValidation allowBlank="1" showInputMessage="1" showErrorMessage="1" prompt="Check only one Duration risk for the Legs/Feet posture group. (e.g. select only one Low, Med, High)" sqref="L24:M26" xr:uid="{00000000-0002-0000-0000-000015000000}"/>
    <dataValidation allowBlank="1" showInputMessage="1" showErrorMessage="1" prompt="Check only one Frequency risk for the Legs/Feet posture group. (e.g. select only one Low, Med, High)" sqref="L28:M29 L30" xr:uid="{00000000-0002-0000-0000-000016000000}"/>
    <dataValidation allowBlank="1" showInputMessage="1" showErrorMessage="1" prompt="If one or more Head/Neck/Eyes posture selected above, always check Med Force." sqref="B20:C23" xr:uid="{00000000-0002-0000-0000-000017000000}"/>
    <dataValidation allowBlank="1" showInputMessage="1" showErrorMessage="1" prompt="If one or more Legs/Feet posture selected above, always check Med Force." sqref="L20:M23" xr:uid="{00000000-0002-0000-0000-000018000000}"/>
    <dataValidation allowBlank="1" showInputMessage="1" showErrorMessage="1" prompt="Enter date Ergonomics Rick  Screen performed.     _x000a_ " sqref="H2:I2" xr:uid="{00000000-0002-0000-0000-000019000000}"/>
    <dataValidation allowBlank="1" showInputMessage="1" showErrorMessage="1" prompt="Check only one Frequency risk for the Legs/Feet posture group. (e.g. select only one Low, Med, High)_x000a_If Stationary Standing is checked, Frequency score is &quot;0&quot;" sqref="L27:M27" xr:uid="{00000000-0002-0000-0000-00001B000000}"/>
    <dataValidation allowBlank="1" showInputMessage="1" showErrorMessage="1" promptTitle="Due Date" prompt="Input the anticipated Due Date to complete the Corrective Action." sqref="K54:L74 K78:L98" xr:uid="{9A0A07D8-A5BD-4F4D-A4D1-3CFE2B43303C}"/>
    <dataValidation allowBlank="1" showInputMessage="1" showErrorMessage="1" promptTitle="Responsible Person" prompt="Insert the name and contact information for person responsible to complete the Corrective Action." sqref="I54:J74 I78:J98" xr:uid="{4131E580-24E6-4A14-A93F-84A4F63209F4}"/>
    <dataValidation allowBlank="1" showInputMessage="1" showErrorMessage="1" promptTitle="Time Weighted Multiplier" prompt="Check the box that indicates the TIme Weighted Multiplier for the category." sqref="B31:M34" xr:uid="{44E31E4B-EBA9-49E0-BD11-F6A29510CD3F}"/>
    <dataValidation allowBlank="1" showInputMessage="1" showErrorMessage="1" promptTitle="Link" prompt="Insert the Link to video or photos for the ERS." sqref="K3:M3" xr:uid="{F8E8C688-FB62-46BF-B817-F4E64964D849}"/>
    <dataValidation allowBlank="1" showInputMessage="1" showErrorMessage="1" promptTitle="Prepared by" prompt="Enter the individual(s) who performed the ERS." sqref="C3:F3" xr:uid="{09FE2EE7-C1A3-49A2-851F-8D62EE86ECB0}"/>
    <dataValidation allowBlank="1" showInputMessage="1" showErrorMessage="1" promptTitle="Company" prompt="Enter the Company name." sqref="C2:F2" xr:uid="{B526412B-D0F9-4F5A-9232-9751012DCD07}"/>
    <dataValidation allowBlank="1" showInputMessage="1" showErrorMessage="1" promptTitle="Department" prompt="Enter the Department where the Job/Task is located." sqref="K2:M2" xr:uid="{100931E5-5983-4F00-BF5A-52D234057222}"/>
  </dataValidations>
  <hyperlinks>
    <hyperlink ref="K3:M3" r:id="rId1" display="Oil fill after.mpg" xr:uid="{DCDE4D70-B321-47C5-A613-4A43FD6436E2}"/>
  </hyperlinks>
  <pageMargins left="0.5" right="0.5" top="0.25" bottom="0.25" header="0.3" footer="0.3"/>
  <pageSetup orientation="landscape" horizontalDpi="300" verticalDpi="300" copies="10" r:id="rId2"/>
  <drawing r:id="rId3"/>
  <legacyDrawing r:id="rId4"/>
  <mc:AlternateContent xmlns:mc="http://schemas.openxmlformats.org/markup-compatibility/2006">
    <mc:Choice Requires="x14">
      <controls>
        <mc:AlternateContent xmlns:mc="http://schemas.openxmlformats.org/markup-compatibility/2006">
          <mc:Choice Requires="x14">
            <control shapeId="1050" r:id="rId5" name="Check Box 26">
              <controlPr defaultSize="0" autoFill="0" autoLine="0" autoPict="0">
                <anchor moveWithCells="1">
                  <from>
                    <xdr:col>4</xdr:col>
                    <xdr:colOff>247650</xdr:colOff>
                    <xdr:row>10</xdr:row>
                    <xdr:rowOff>66675</xdr:rowOff>
                  </from>
                  <to>
                    <xdr:col>4</xdr:col>
                    <xdr:colOff>438150</xdr:colOff>
                    <xdr:row>10</xdr:row>
                    <xdr:rowOff>152400</xdr:rowOff>
                  </to>
                </anchor>
              </controlPr>
            </control>
          </mc:Choice>
        </mc:AlternateContent>
        <mc:AlternateContent xmlns:mc="http://schemas.openxmlformats.org/markup-compatibility/2006">
          <mc:Choice Requires="x14">
            <control shapeId="1053" r:id="rId6" name="Check Box 29">
              <controlPr defaultSize="0" autoFill="0" autoLine="0" autoPict="0">
                <anchor moveWithCells="1">
                  <from>
                    <xdr:col>5</xdr:col>
                    <xdr:colOff>247650</xdr:colOff>
                    <xdr:row>10</xdr:row>
                    <xdr:rowOff>57150</xdr:rowOff>
                  </from>
                  <to>
                    <xdr:col>5</xdr:col>
                    <xdr:colOff>428625</xdr:colOff>
                    <xdr:row>10</xdr:row>
                    <xdr:rowOff>152400</xdr:rowOff>
                  </to>
                </anchor>
              </controlPr>
            </control>
          </mc:Choice>
        </mc:AlternateContent>
        <mc:AlternateContent xmlns:mc="http://schemas.openxmlformats.org/markup-compatibility/2006">
          <mc:Choice Requires="x14">
            <control shapeId="1054" r:id="rId7" name="Check Box 30">
              <controlPr defaultSize="0" autoFill="0" autoLine="0" autoPict="0">
                <anchor moveWithCells="1">
                  <from>
                    <xdr:col>6</xdr:col>
                    <xdr:colOff>247650</xdr:colOff>
                    <xdr:row>10</xdr:row>
                    <xdr:rowOff>66675</xdr:rowOff>
                  </from>
                  <to>
                    <xdr:col>6</xdr:col>
                    <xdr:colOff>428625</xdr:colOff>
                    <xdr:row>10</xdr:row>
                    <xdr:rowOff>152400</xdr:rowOff>
                  </to>
                </anchor>
              </controlPr>
            </control>
          </mc:Choice>
        </mc:AlternateContent>
        <mc:AlternateContent xmlns:mc="http://schemas.openxmlformats.org/markup-compatibility/2006">
          <mc:Choice Requires="x14">
            <control shapeId="1055" r:id="rId8" name="Check Box 31">
              <controlPr defaultSize="0" autoFill="0" autoLine="0" autoPict="0">
                <anchor moveWithCells="1">
                  <from>
                    <xdr:col>7</xdr:col>
                    <xdr:colOff>400050</xdr:colOff>
                    <xdr:row>9</xdr:row>
                    <xdr:rowOff>133350</xdr:rowOff>
                  </from>
                  <to>
                    <xdr:col>7</xdr:col>
                    <xdr:colOff>581025</xdr:colOff>
                    <xdr:row>10</xdr:row>
                    <xdr:rowOff>38100</xdr:rowOff>
                  </to>
                </anchor>
              </controlPr>
            </control>
          </mc:Choice>
        </mc:AlternateContent>
        <mc:AlternateContent xmlns:mc="http://schemas.openxmlformats.org/markup-compatibility/2006">
          <mc:Choice Requires="x14">
            <control shapeId="1056" r:id="rId9" name="Check Box 32">
              <controlPr defaultSize="0" autoFill="0" autoLine="0" autoPict="0">
                <anchor moveWithCells="1">
                  <from>
                    <xdr:col>9</xdr:col>
                    <xdr:colOff>390525</xdr:colOff>
                    <xdr:row>9</xdr:row>
                    <xdr:rowOff>133350</xdr:rowOff>
                  </from>
                  <to>
                    <xdr:col>9</xdr:col>
                    <xdr:colOff>571500</xdr:colOff>
                    <xdr:row>10</xdr:row>
                    <xdr:rowOff>47625</xdr:rowOff>
                  </to>
                </anchor>
              </controlPr>
            </control>
          </mc:Choice>
        </mc:AlternateContent>
        <mc:AlternateContent xmlns:mc="http://schemas.openxmlformats.org/markup-compatibility/2006">
          <mc:Choice Requires="x14">
            <control shapeId="1057" r:id="rId10" name="Check Box 33">
              <controlPr defaultSize="0" autoFill="0" autoLine="0" autoPict="0">
                <anchor moveWithCells="1">
                  <from>
                    <xdr:col>10</xdr:col>
                    <xdr:colOff>133350</xdr:colOff>
                    <xdr:row>9</xdr:row>
                    <xdr:rowOff>133350</xdr:rowOff>
                  </from>
                  <to>
                    <xdr:col>10</xdr:col>
                    <xdr:colOff>323850</xdr:colOff>
                    <xdr:row>10</xdr:row>
                    <xdr:rowOff>47625</xdr:rowOff>
                  </to>
                </anchor>
              </controlPr>
            </control>
          </mc:Choice>
        </mc:AlternateContent>
        <mc:AlternateContent xmlns:mc="http://schemas.openxmlformats.org/markup-compatibility/2006">
          <mc:Choice Requires="x14">
            <control shapeId="1058" r:id="rId11" name="Check Box 34">
              <controlPr defaultSize="0" autoFill="0" autoLine="0" autoPict="0">
                <anchor moveWithCells="1">
                  <from>
                    <xdr:col>11</xdr:col>
                    <xdr:colOff>228600</xdr:colOff>
                    <xdr:row>10</xdr:row>
                    <xdr:rowOff>95250</xdr:rowOff>
                  </from>
                  <to>
                    <xdr:col>11</xdr:col>
                    <xdr:colOff>419100</xdr:colOff>
                    <xdr:row>10</xdr:row>
                    <xdr:rowOff>180975</xdr:rowOff>
                  </to>
                </anchor>
              </controlPr>
            </control>
          </mc:Choice>
        </mc:AlternateContent>
        <mc:AlternateContent xmlns:mc="http://schemas.openxmlformats.org/markup-compatibility/2006">
          <mc:Choice Requires="x14">
            <control shapeId="1059" r:id="rId12" name="Check Box 35">
              <controlPr defaultSize="0" autoFill="0" autoLine="0" autoPict="0">
                <anchor moveWithCells="1">
                  <from>
                    <xdr:col>12</xdr:col>
                    <xdr:colOff>266700</xdr:colOff>
                    <xdr:row>10</xdr:row>
                    <xdr:rowOff>95250</xdr:rowOff>
                  </from>
                  <to>
                    <xdr:col>12</xdr:col>
                    <xdr:colOff>447675</xdr:colOff>
                    <xdr:row>10</xdr:row>
                    <xdr:rowOff>180975</xdr:rowOff>
                  </to>
                </anchor>
              </controlPr>
            </control>
          </mc:Choice>
        </mc:AlternateContent>
        <mc:AlternateContent xmlns:mc="http://schemas.openxmlformats.org/markup-compatibility/2006">
          <mc:Choice Requires="x14">
            <control shapeId="1061" r:id="rId13" name="Check Box 37">
              <controlPr defaultSize="0" autoFill="0" autoLine="0" autoPict="0">
                <anchor moveWithCells="1">
                  <from>
                    <xdr:col>2</xdr:col>
                    <xdr:colOff>219075</xdr:colOff>
                    <xdr:row>10</xdr:row>
                    <xdr:rowOff>95250</xdr:rowOff>
                  </from>
                  <to>
                    <xdr:col>2</xdr:col>
                    <xdr:colOff>400050</xdr:colOff>
                    <xdr:row>10</xdr:row>
                    <xdr:rowOff>180975</xdr:rowOff>
                  </to>
                </anchor>
              </controlPr>
            </control>
          </mc:Choice>
        </mc:AlternateContent>
        <mc:AlternateContent xmlns:mc="http://schemas.openxmlformats.org/markup-compatibility/2006">
          <mc:Choice Requires="x14">
            <control shapeId="1062" r:id="rId14" name="Check Box 38">
              <controlPr defaultSize="0" autoFill="0" autoLine="0" autoPict="0">
                <anchor moveWithCells="1">
                  <from>
                    <xdr:col>3</xdr:col>
                    <xdr:colOff>190500</xdr:colOff>
                    <xdr:row>10</xdr:row>
                    <xdr:rowOff>66675</xdr:rowOff>
                  </from>
                  <to>
                    <xdr:col>3</xdr:col>
                    <xdr:colOff>371475</xdr:colOff>
                    <xdr:row>10</xdr:row>
                    <xdr:rowOff>161925</xdr:rowOff>
                  </to>
                </anchor>
              </controlPr>
            </control>
          </mc:Choice>
        </mc:AlternateContent>
        <mc:AlternateContent xmlns:mc="http://schemas.openxmlformats.org/markup-compatibility/2006">
          <mc:Choice Requires="x14">
            <control shapeId="1063" r:id="rId15" name="Check Box 39">
              <controlPr defaultSize="0" autoFill="0" autoLine="0" autoPict="0">
                <anchor moveWithCells="1">
                  <from>
                    <xdr:col>2</xdr:col>
                    <xdr:colOff>209550</xdr:colOff>
                    <xdr:row>16</xdr:row>
                    <xdr:rowOff>0</xdr:rowOff>
                  </from>
                  <to>
                    <xdr:col>2</xdr:col>
                    <xdr:colOff>390525</xdr:colOff>
                    <xdr:row>16</xdr:row>
                    <xdr:rowOff>95250</xdr:rowOff>
                  </to>
                </anchor>
              </controlPr>
            </control>
          </mc:Choice>
        </mc:AlternateContent>
        <mc:AlternateContent xmlns:mc="http://schemas.openxmlformats.org/markup-compatibility/2006">
          <mc:Choice Requires="x14">
            <control shapeId="1064" r:id="rId16" name="Check Box 40">
              <controlPr defaultSize="0" autoFill="0" autoLine="0" autoPict="0">
                <anchor moveWithCells="1">
                  <from>
                    <xdr:col>1</xdr:col>
                    <xdr:colOff>257175</xdr:colOff>
                    <xdr:row>15</xdr:row>
                    <xdr:rowOff>152400</xdr:rowOff>
                  </from>
                  <to>
                    <xdr:col>1</xdr:col>
                    <xdr:colOff>438150</xdr:colOff>
                    <xdr:row>16</xdr:row>
                    <xdr:rowOff>76200</xdr:rowOff>
                  </to>
                </anchor>
              </controlPr>
            </control>
          </mc:Choice>
        </mc:AlternateContent>
        <mc:AlternateContent xmlns:mc="http://schemas.openxmlformats.org/markup-compatibility/2006">
          <mc:Choice Requires="x14">
            <control shapeId="1065" r:id="rId17" name="Check Box 41">
              <controlPr defaultSize="0" autoFill="0" autoLine="0" autoPict="0">
                <anchor moveWithCells="1">
                  <from>
                    <xdr:col>4</xdr:col>
                    <xdr:colOff>57150</xdr:colOff>
                    <xdr:row>15</xdr:row>
                    <xdr:rowOff>152400</xdr:rowOff>
                  </from>
                  <to>
                    <xdr:col>4</xdr:col>
                    <xdr:colOff>238125</xdr:colOff>
                    <xdr:row>16</xdr:row>
                    <xdr:rowOff>76200</xdr:rowOff>
                  </to>
                </anchor>
              </controlPr>
            </control>
          </mc:Choice>
        </mc:AlternateContent>
        <mc:AlternateContent xmlns:mc="http://schemas.openxmlformats.org/markup-compatibility/2006">
          <mc:Choice Requires="x14">
            <control shapeId="1066" r:id="rId18" name="Check Box 42">
              <controlPr defaultSize="0" autoFill="0" autoLine="0" autoPict="0">
                <anchor moveWithCells="1">
                  <from>
                    <xdr:col>3</xdr:col>
                    <xdr:colOff>142875</xdr:colOff>
                    <xdr:row>16</xdr:row>
                    <xdr:rowOff>0</xdr:rowOff>
                  </from>
                  <to>
                    <xdr:col>3</xdr:col>
                    <xdr:colOff>323850</xdr:colOff>
                    <xdr:row>16</xdr:row>
                    <xdr:rowOff>95250</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5</xdr:col>
                    <xdr:colOff>238125</xdr:colOff>
                    <xdr:row>16</xdr:row>
                    <xdr:rowOff>104775</xdr:rowOff>
                  </from>
                  <to>
                    <xdr:col>5</xdr:col>
                    <xdr:colOff>419100</xdr:colOff>
                    <xdr:row>16</xdr:row>
                    <xdr:rowOff>200025</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6</xdr:col>
                    <xdr:colOff>190500</xdr:colOff>
                    <xdr:row>16</xdr:row>
                    <xdr:rowOff>114300</xdr:rowOff>
                  </from>
                  <to>
                    <xdr:col>6</xdr:col>
                    <xdr:colOff>371475</xdr:colOff>
                    <xdr:row>16</xdr:row>
                    <xdr:rowOff>200025</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7</xdr:col>
                    <xdr:colOff>314325</xdr:colOff>
                    <xdr:row>15</xdr:row>
                    <xdr:rowOff>133350</xdr:rowOff>
                  </from>
                  <to>
                    <xdr:col>7</xdr:col>
                    <xdr:colOff>495300</xdr:colOff>
                    <xdr:row>16</xdr:row>
                    <xdr:rowOff>66675</xdr:rowOff>
                  </to>
                </anchor>
              </controlPr>
            </control>
          </mc:Choice>
        </mc:AlternateContent>
        <mc:AlternateContent xmlns:mc="http://schemas.openxmlformats.org/markup-compatibility/2006">
          <mc:Choice Requires="x14">
            <control shapeId="1070" r:id="rId22" name="Check Box 46">
              <controlPr defaultSize="0" autoFill="0" autoLine="0" autoPict="0">
                <anchor moveWithCells="1">
                  <from>
                    <xdr:col>9</xdr:col>
                    <xdr:colOff>104775</xdr:colOff>
                    <xdr:row>15</xdr:row>
                    <xdr:rowOff>161925</xdr:rowOff>
                  </from>
                  <to>
                    <xdr:col>9</xdr:col>
                    <xdr:colOff>285750</xdr:colOff>
                    <xdr:row>16</xdr:row>
                    <xdr:rowOff>85725</xdr:rowOff>
                  </to>
                </anchor>
              </controlPr>
            </control>
          </mc:Choice>
        </mc:AlternateContent>
        <mc:AlternateContent xmlns:mc="http://schemas.openxmlformats.org/markup-compatibility/2006">
          <mc:Choice Requires="x14">
            <control shapeId="1071" r:id="rId23" name="Check Box 47">
              <controlPr defaultSize="0" autoFill="0" autoLine="0" autoPict="0">
                <anchor moveWithCells="1">
                  <from>
                    <xdr:col>10</xdr:col>
                    <xdr:colOff>152400</xdr:colOff>
                    <xdr:row>15</xdr:row>
                    <xdr:rowOff>142875</xdr:rowOff>
                  </from>
                  <to>
                    <xdr:col>10</xdr:col>
                    <xdr:colOff>342900</xdr:colOff>
                    <xdr:row>16</xdr:row>
                    <xdr:rowOff>76200</xdr:rowOff>
                  </to>
                </anchor>
              </controlPr>
            </control>
          </mc:Choice>
        </mc:AlternateContent>
        <mc:AlternateContent xmlns:mc="http://schemas.openxmlformats.org/markup-compatibility/2006">
          <mc:Choice Requires="x14">
            <control shapeId="1072" r:id="rId24" name="Check Box 48">
              <controlPr defaultSize="0" autoFill="0" autoLine="0" autoPict="0">
                <anchor moveWithCells="1">
                  <from>
                    <xdr:col>11</xdr:col>
                    <xdr:colOff>200025</xdr:colOff>
                    <xdr:row>16</xdr:row>
                    <xdr:rowOff>123825</xdr:rowOff>
                  </from>
                  <to>
                    <xdr:col>11</xdr:col>
                    <xdr:colOff>381000</xdr:colOff>
                    <xdr:row>16</xdr:row>
                    <xdr:rowOff>219075</xdr:rowOff>
                  </to>
                </anchor>
              </controlPr>
            </control>
          </mc:Choice>
        </mc:AlternateContent>
        <mc:AlternateContent xmlns:mc="http://schemas.openxmlformats.org/markup-compatibility/2006">
          <mc:Choice Requires="x14">
            <control shapeId="1073" r:id="rId25" name="Check Box 49">
              <controlPr defaultSize="0" autoFill="0" autoLine="0" autoPict="0">
                <anchor moveWithCells="1">
                  <from>
                    <xdr:col>12</xdr:col>
                    <xdr:colOff>228600</xdr:colOff>
                    <xdr:row>16</xdr:row>
                    <xdr:rowOff>123825</xdr:rowOff>
                  </from>
                  <to>
                    <xdr:col>12</xdr:col>
                    <xdr:colOff>419100</xdr:colOff>
                    <xdr:row>16</xdr:row>
                    <xdr:rowOff>219075</xdr:rowOff>
                  </to>
                </anchor>
              </controlPr>
            </control>
          </mc:Choice>
        </mc:AlternateContent>
        <mc:AlternateContent xmlns:mc="http://schemas.openxmlformats.org/markup-compatibility/2006">
          <mc:Choice Requires="x14">
            <control shapeId="1074" r:id="rId26" name="Check Box 50">
              <controlPr defaultSize="0" autoFill="0" autoLine="0" autoPict="0">
                <anchor moveWithCells="1">
                  <from>
                    <xdr:col>1</xdr:col>
                    <xdr:colOff>9525</xdr:colOff>
                    <xdr:row>23</xdr:row>
                    <xdr:rowOff>19050</xdr:rowOff>
                  </from>
                  <to>
                    <xdr:col>1</xdr:col>
                    <xdr:colOff>314325</xdr:colOff>
                    <xdr:row>23</xdr:row>
                    <xdr:rowOff>238125</xdr:rowOff>
                  </to>
                </anchor>
              </controlPr>
            </control>
          </mc:Choice>
        </mc:AlternateContent>
        <mc:AlternateContent xmlns:mc="http://schemas.openxmlformats.org/markup-compatibility/2006">
          <mc:Choice Requires="x14">
            <control shapeId="1075" r:id="rId27" name="Check Box 51">
              <controlPr defaultSize="0" autoFill="0" autoLine="0" autoPict="0">
                <anchor moveWithCells="1">
                  <from>
                    <xdr:col>1</xdr:col>
                    <xdr:colOff>9525</xdr:colOff>
                    <xdr:row>23</xdr:row>
                    <xdr:rowOff>276225</xdr:rowOff>
                  </from>
                  <to>
                    <xdr:col>1</xdr:col>
                    <xdr:colOff>314325</xdr:colOff>
                    <xdr:row>24</xdr:row>
                    <xdr:rowOff>209550</xdr:rowOff>
                  </to>
                </anchor>
              </controlPr>
            </control>
          </mc:Choice>
        </mc:AlternateContent>
        <mc:AlternateContent xmlns:mc="http://schemas.openxmlformats.org/markup-compatibility/2006">
          <mc:Choice Requires="x14">
            <control shapeId="1076" r:id="rId28" name="Check Box 52">
              <controlPr defaultSize="0" autoFill="0" autoLine="0" autoPict="0">
                <anchor moveWithCells="1">
                  <from>
                    <xdr:col>1</xdr:col>
                    <xdr:colOff>9525</xdr:colOff>
                    <xdr:row>25</xdr:row>
                    <xdr:rowOff>19050</xdr:rowOff>
                  </from>
                  <to>
                    <xdr:col>1</xdr:col>
                    <xdr:colOff>314325</xdr:colOff>
                    <xdr:row>25</xdr:row>
                    <xdr:rowOff>238125</xdr:rowOff>
                  </to>
                </anchor>
              </controlPr>
            </control>
          </mc:Choice>
        </mc:AlternateContent>
        <mc:AlternateContent xmlns:mc="http://schemas.openxmlformats.org/markup-compatibility/2006">
          <mc:Choice Requires="x14">
            <control shapeId="1077" r:id="rId29" name="Check Box 53">
              <controlPr defaultSize="0" autoFill="0" autoLine="0" autoPict="0" altText="">
                <anchor moveWithCells="1">
                  <from>
                    <xdr:col>1</xdr:col>
                    <xdr:colOff>9525</xdr:colOff>
                    <xdr:row>19</xdr:row>
                    <xdr:rowOff>19050</xdr:rowOff>
                  </from>
                  <to>
                    <xdr:col>1</xdr:col>
                    <xdr:colOff>314325</xdr:colOff>
                    <xdr:row>19</xdr:row>
                    <xdr:rowOff>247650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1</xdr:col>
                    <xdr:colOff>9525</xdr:colOff>
                    <xdr:row>26</xdr:row>
                    <xdr:rowOff>38100</xdr:rowOff>
                  </from>
                  <to>
                    <xdr:col>1</xdr:col>
                    <xdr:colOff>314325</xdr:colOff>
                    <xdr:row>26</xdr:row>
                    <xdr:rowOff>257175</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1</xdr:col>
                    <xdr:colOff>9525</xdr:colOff>
                    <xdr:row>27</xdr:row>
                    <xdr:rowOff>28575</xdr:rowOff>
                  </from>
                  <to>
                    <xdr:col>1</xdr:col>
                    <xdr:colOff>314325</xdr:colOff>
                    <xdr:row>27</xdr:row>
                    <xdr:rowOff>247650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1</xdr:col>
                    <xdr:colOff>9525</xdr:colOff>
                    <xdr:row>28</xdr:row>
                    <xdr:rowOff>28575</xdr:rowOff>
                  </from>
                  <to>
                    <xdr:col>1</xdr:col>
                    <xdr:colOff>314325</xdr:colOff>
                    <xdr:row>28</xdr:row>
                    <xdr:rowOff>247650</xdr:rowOff>
                  </to>
                </anchor>
              </controlPr>
            </control>
          </mc:Choice>
        </mc:AlternateContent>
        <mc:AlternateContent xmlns:mc="http://schemas.openxmlformats.org/markup-compatibility/2006">
          <mc:Choice Requires="x14">
            <control shapeId="1150" r:id="rId33" name="Check Box 126">
              <controlPr defaultSize="0" autoFill="0" autoLine="0" autoPict="0">
                <anchor moveWithCells="1">
                  <from>
                    <xdr:col>3</xdr:col>
                    <xdr:colOff>0</xdr:colOff>
                    <xdr:row>23</xdr:row>
                    <xdr:rowOff>19050</xdr:rowOff>
                  </from>
                  <to>
                    <xdr:col>3</xdr:col>
                    <xdr:colOff>304800</xdr:colOff>
                    <xdr:row>23</xdr:row>
                    <xdr:rowOff>238125</xdr:rowOff>
                  </to>
                </anchor>
              </controlPr>
            </control>
          </mc:Choice>
        </mc:AlternateContent>
        <mc:AlternateContent xmlns:mc="http://schemas.openxmlformats.org/markup-compatibility/2006">
          <mc:Choice Requires="x14">
            <control shapeId="1151" r:id="rId34" name="Check Box 127">
              <controlPr defaultSize="0" autoFill="0" autoLine="0" autoPict="0">
                <anchor moveWithCells="1">
                  <from>
                    <xdr:col>3</xdr:col>
                    <xdr:colOff>0</xdr:colOff>
                    <xdr:row>24</xdr:row>
                    <xdr:rowOff>19050</xdr:rowOff>
                  </from>
                  <to>
                    <xdr:col>3</xdr:col>
                    <xdr:colOff>304800</xdr:colOff>
                    <xdr:row>24</xdr:row>
                    <xdr:rowOff>238125</xdr:rowOff>
                  </to>
                </anchor>
              </controlPr>
            </control>
          </mc:Choice>
        </mc:AlternateContent>
        <mc:AlternateContent xmlns:mc="http://schemas.openxmlformats.org/markup-compatibility/2006">
          <mc:Choice Requires="x14">
            <control shapeId="1152" r:id="rId35" name="Check Box 128">
              <controlPr defaultSize="0" autoFill="0" autoLine="0" autoPict="0">
                <anchor moveWithCells="1">
                  <from>
                    <xdr:col>3</xdr:col>
                    <xdr:colOff>0</xdr:colOff>
                    <xdr:row>25</xdr:row>
                    <xdr:rowOff>9525</xdr:rowOff>
                  </from>
                  <to>
                    <xdr:col>3</xdr:col>
                    <xdr:colOff>304800</xdr:colOff>
                    <xdr:row>25</xdr:row>
                    <xdr:rowOff>228600</xdr:rowOff>
                  </to>
                </anchor>
              </controlPr>
            </control>
          </mc:Choice>
        </mc:AlternateContent>
        <mc:AlternateContent xmlns:mc="http://schemas.openxmlformats.org/markup-compatibility/2006">
          <mc:Choice Requires="x14">
            <control shapeId="1153" r:id="rId36" name="Check Box 129">
              <controlPr defaultSize="0" autoFill="0" autoLine="0" autoPict="0">
                <anchor moveWithCells="1">
                  <from>
                    <xdr:col>3</xdr:col>
                    <xdr:colOff>0</xdr:colOff>
                    <xdr:row>26</xdr:row>
                    <xdr:rowOff>38100</xdr:rowOff>
                  </from>
                  <to>
                    <xdr:col>3</xdr:col>
                    <xdr:colOff>304800</xdr:colOff>
                    <xdr:row>26</xdr:row>
                    <xdr:rowOff>257175</xdr:rowOff>
                  </to>
                </anchor>
              </controlPr>
            </control>
          </mc:Choice>
        </mc:AlternateContent>
        <mc:AlternateContent xmlns:mc="http://schemas.openxmlformats.org/markup-compatibility/2006">
          <mc:Choice Requires="x14">
            <control shapeId="1154" r:id="rId37" name="Check Box 130">
              <controlPr defaultSize="0" autoFill="0" autoLine="0" autoPict="0">
                <anchor moveWithCells="1">
                  <from>
                    <xdr:col>3</xdr:col>
                    <xdr:colOff>0</xdr:colOff>
                    <xdr:row>27</xdr:row>
                    <xdr:rowOff>28575</xdr:rowOff>
                  </from>
                  <to>
                    <xdr:col>3</xdr:col>
                    <xdr:colOff>304800</xdr:colOff>
                    <xdr:row>27</xdr:row>
                    <xdr:rowOff>247650</xdr:rowOff>
                  </to>
                </anchor>
              </controlPr>
            </control>
          </mc:Choice>
        </mc:AlternateContent>
        <mc:AlternateContent xmlns:mc="http://schemas.openxmlformats.org/markup-compatibility/2006">
          <mc:Choice Requires="x14">
            <control shapeId="1155" r:id="rId38" name="Check Box 131">
              <controlPr defaultSize="0" autoFill="0" autoLine="0" autoPict="0">
                <anchor moveWithCells="1">
                  <from>
                    <xdr:col>3</xdr:col>
                    <xdr:colOff>0</xdr:colOff>
                    <xdr:row>28</xdr:row>
                    <xdr:rowOff>28575</xdr:rowOff>
                  </from>
                  <to>
                    <xdr:col>3</xdr:col>
                    <xdr:colOff>304800</xdr:colOff>
                    <xdr:row>28</xdr:row>
                    <xdr:rowOff>247650</xdr:rowOff>
                  </to>
                </anchor>
              </controlPr>
            </control>
          </mc:Choice>
        </mc:AlternateContent>
        <mc:AlternateContent xmlns:mc="http://schemas.openxmlformats.org/markup-compatibility/2006">
          <mc:Choice Requires="x14">
            <control shapeId="1156" r:id="rId39" name="Check Box 132">
              <controlPr defaultSize="0" autoFill="0" autoLine="0" autoPict="0">
                <anchor moveWithCells="1">
                  <from>
                    <xdr:col>3</xdr:col>
                    <xdr:colOff>0</xdr:colOff>
                    <xdr:row>19</xdr:row>
                    <xdr:rowOff>38100</xdr:rowOff>
                  </from>
                  <to>
                    <xdr:col>3</xdr:col>
                    <xdr:colOff>304800</xdr:colOff>
                    <xdr:row>19</xdr:row>
                    <xdr:rowOff>257175</xdr:rowOff>
                  </to>
                </anchor>
              </controlPr>
            </control>
          </mc:Choice>
        </mc:AlternateContent>
        <mc:AlternateContent xmlns:mc="http://schemas.openxmlformats.org/markup-compatibility/2006">
          <mc:Choice Requires="x14">
            <control shapeId="1157" r:id="rId40" name="Check Box 133">
              <controlPr defaultSize="0" autoFill="0" autoLine="0" autoPict="0">
                <anchor moveWithCells="1">
                  <from>
                    <xdr:col>3</xdr:col>
                    <xdr:colOff>0</xdr:colOff>
                    <xdr:row>19</xdr:row>
                    <xdr:rowOff>276225</xdr:rowOff>
                  </from>
                  <to>
                    <xdr:col>3</xdr:col>
                    <xdr:colOff>304800</xdr:colOff>
                    <xdr:row>20</xdr:row>
                    <xdr:rowOff>209550</xdr:rowOff>
                  </to>
                </anchor>
              </controlPr>
            </control>
          </mc:Choice>
        </mc:AlternateContent>
        <mc:AlternateContent xmlns:mc="http://schemas.openxmlformats.org/markup-compatibility/2006">
          <mc:Choice Requires="x14">
            <control shapeId="1159" r:id="rId41" name="Check Box 135">
              <controlPr defaultSize="0" autoFill="0" autoLine="0" autoPict="0">
                <anchor moveWithCells="1">
                  <from>
                    <xdr:col>3</xdr:col>
                    <xdr:colOff>0</xdr:colOff>
                    <xdr:row>21</xdr:row>
                    <xdr:rowOff>19050</xdr:rowOff>
                  </from>
                  <to>
                    <xdr:col>3</xdr:col>
                    <xdr:colOff>304800</xdr:colOff>
                    <xdr:row>21</xdr:row>
                    <xdr:rowOff>238125</xdr:rowOff>
                  </to>
                </anchor>
              </controlPr>
            </control>
          </mc:Choice>
        </mc:AlternateContent>
        <mc:AlternateContent xmlns:mc="http://schemas.openxmlformats.org/markup-compatibility/2006">
          <mc:Choice Requires="x14">
            <control shapeId="1160" r:id="rId42" name="Check Box 136">
              <controlPr defaultSize="0" autoFill="0" autoLine="0" autoPict="0">
                <anchor moveWithCells="1">
                  <from>
                    <xdr:col>3</xdr:col>
                    <xdr:colOff>0</xdr:colOff>
                    <xdr:row>22</xdr:row>
                    <xdr:rowOff>19050</xdr:rowOff>
                  </from>
                  <to>
                    <xdr:col>3</xdr:col>
                    <xdr:colOff>304800</xdr:colOff>
                    <xdr:row>22</xdr:row>
                    <xdr:rowOff>238125</xdr:rowOff>
                  </to>
                </anchor>
              </controlPr>
            </control>
          </mc:Choice>
        </mc:AlternateContent>
        <mc:AlternateContent xmlns:mc="http://schemas.openxmlformats.org/markup-compatibility/2006">
          <mc:Choice Requires="x14">
            <control shapeId="1161" r:id="rId43" name="Check Box 137">
              <controlPr defaultSize="0" autoFill="0" autoLine="0" autoPict="0">
                <anchor moveWithCells="1">
                  <from>
                    <xdr:col>4</xdr:col>
                    <xdr:colOff>685800</xdr:colOff>
                    <xdr:row>19</xdr:row>
                    <xdr:rowOff>38100</xdr:rowOff>
                  </from>
                  <to>
                    <xdr:col>5</xdr:col>
                    <xdr:colOff>304800</xdr:colOff>
                    <xdr:row>19</xdr:row>
                    <xdr:rowOff>257175</xdr:rowOff>
                  </to>
                </anchor>
              </controlPr>
            </control>
          </mc:Choice>
        </mc:AlternateContent>
        <mc:AlternateContent xmlns:mc="http://schemas.openxmlformats.org/markup-compatibility/2006">
          <mc:Choice Requires="x14">
            <control shapeId="1162" r:id="rId44" name="Check Box 138">
              <controlPr defaultSize="0" autoFill="0" autoLine="0" autoPict="0">
                <anchor moveWithCells="1">
                  <from>
                    <xdr:col>4</xdr:col>
                    <xdr:colOff>685800</xdr:colOff>
                    <xdr:row>20</xdr:row>
                    <xdr:rowOff>19050</xdr:rowOff>
                  </from>
                  <to>
                    <xdr:col>5</xdr:col>
                    <xdr:colOff>304800</xdr:colOff>
                    <xdr:row>20</xdr:row>
                    <xdr:rowOff>238125</xdr:rowOff>
                  </to>
                </anchor>
              </controlPr>
            </control>
          </mc:Choice>
        </mc:AlternateContent>
        <mc:AlternateContent xmlns:mc="http://schemas.openxmlformats.org/markup-compatibility/2006">
          <mc:Choice Requires="x14">
            <control shapeId="1163" r:id="rId45" name="Check Box 139">
              <controlPr defaultSize="0" autoFill="0" autoLine="0" autoPict="0">
                <anchor moveWithCells="1">
                  <from>
                    <xdr:col>4</xdr:col>
                    <xdr:colOff>685800</xdr:colOff>
                    <xdr:row>21</xdr:row>
                    <xdr:rowOff>9525</xdr:rowOff>
                  </from>
                  <to>
                    <xdr:col>5</xdr:col>
                    <xdr:colOff>304800</xdr:colOff>
                    <xdr:row>21</xdr:row>
                    <xdr:rowOff>228600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4</xdr:col>
                    <xdr:colOff>685800</xdr:colOff>
                    <xdr:row>22</xdr:row>
                    <xdr:rowOff>19050</xdr:rowOff>
                  </from>
                  <to>
                    <xdr:col>5</xdr:col>
                    <xdr:colOff>304800</xdr:colOff>
                    <xdr:row>22</xdr:row>
                    <xdr:rowOff>238125</xdr:rowOff>
                  </to>
                </anchor>
              </controlPr>
            </control>
          </mc:Choice>
        </mc:AlternateContent>
        <mc:AlternateContent xmlns:mc="http://schemas.openxmlformats.org/markup-compatibility/2006">
          <mc:Choice Requires="x14">
            <control shapeId="1166" r:id="rId47" name="Check Box 142">
              <controlPr defaultSize="0" autoFill="0" autoLine="0" autoPict="0">
                <anchor moveWithCells="1">
                  <from>
                    <xdr:col>4</xdr:col>
                    <xdr:colOff>685800</xdr:colOff>
                    <xdr:row>23</xdr:row>
                    <xdr:rowOff>19050</xdr:rowOff>
                  </from>
                  <to>
                    <xdr:col>5</xdr:col>
                    <xdr:colOff>304800</xdr:colOff>
                    <xdr:row>23</xdr:row>
                    <xdr:rowOff>238125</xdr:rowOff>
                  </to>
                </anchor>
              </controlPr>
            </control>
          </mc:Choice>
        </mc:AlternateContent>
        <mc:AlternateContent xmlns:mc="http://schemas.openxmlformats.org/markup-compatibility/2006">
          <mc:Choice Requires="x14">
            <control shapeId="1167" r:id="rId48" name="Check Box 143">
              <controlPr defaultSize="0" autoFill="0" autoLine="0" autoPict="0">
                <anchor moveWithCells="1">
                  <from>
                    <xdr:col>4</xdr:col>
                    <xdr:colOff>685800</xdr:colOff>
                    <xdr:row>24</xdr:row>
                    <xdr:rowOff>19050</xdr:rowOff>
                  </from>
                  <to>
                    <xdr:col>5</xdr:col>
                    <xdr:colOff>304800</xdr:colOff>
                    <xdr:row>24</xdr:row>
                    <xdr:rowOff>238125</xdr:rowOff>
                  </to>
                </anchor>
              </controlPr>
            </control>
          </mc:Choice>
        </mc:AlternateContent>
        <mc:AlternateContent xmlns:mc="http://schemas.openxmlformats.org/markup-compatibility/2006">
          <mc:Choice Requires="x14">
            <control shapeId="1168" r:id="rId49" name="Check Box 144">
              <controlPr defaultSize="0" autoFill="0" autoLine="0" autoPict="0">
                <anchor moveWithCells="1">
                  <from>
                    <xdr:col>4</xdr:col>
                    <xdr:colOff>685800</xdr:colOff>
                    <xdr:row>25</xdr:row>
                    <xdr:rowOff>19050</xdr:rowOff>
                  </from>
                  <to>
                    <xdr:col>5</xdr:col>
                    <xdr:colOff>304800</xdr:colOff>
                    <xdr:row>25</xdr:row>
                    <xdr:rowOff>238125</xdr:rowOff>
                  </to>
                </anchor>
              </controlPr>
            </control>
          </mc:Choice>
        </mc:AlternateContent>
        <mc:AlternateContent xmlns:mc="http://schemas.openxmlformats.org/markup-compatibility/2006">
          <mc:Choice Requires="x14">
            <control shapeId="1169" r:id="rId50" name="Check Box 145">
              <controlPr defaultSize="0" autoFill="0" autoLine="0" autoPict="0">
                <anchor moveWithCells="1">
                  <from>
                    <xdr:col>4</xdr:col>
                    <xdr:colOff>685800</xdr:colOff>
                    <xdr:row>26</xdr:row>
                    <xdr:rowOff>47625</xdr:rowOff>
                  </from>
                  <to>
                    <xdr:col>5</xdr:col>
                    <xdr:colOff>304800</xdr:colOff>
                    <xdr:row>26</xdr:row>
                    <xdr:rowOff>266700</xdr:rowOff>
                  </to>
                </anchor>
              </controlPr>
            </control>
          </mc:Choice>
        </mc:AlternateContent>
        <mc:AlternateContent xmlns:mc="http://schemas.openxmlformats.org/markup-compatibility/2006">
          <mc:Choice Requires="x14">
            <control shapeId="1170" r:id="rId51" name="Check Box 146">
              <controlPr defaultSize="0" autoFill="0" autoLine="0" autoPict="0">
                <anchor moveWithCells="1">
                  <from>
                    <xdr:col>4</xdr:col>
                    <xdr:colOff>685800</xdr:colOff>
                    <xdr:row>27</xdr:row>
                    <xdr:rowOff>28575</xdr:rowOff>
                  </from>
                  <to>
                    <xdr:col>5</xdr:col>
                    <xdr:colOff>304800</xdr:colOff>
                    <xdr:row>27</xdr:row>
                    <xdr:rowOff>247650</xdr:rowOff>
                  </to>
                </anchor>
              </controlPr>
            </control>
          </mc:Choice>
        </mc:AlternateContent>
        <mc:AlternateContent xmlns:mc="http://schemas.openxmlformats.org/markup-compatibility/2006">
          <mc:Choice Requires="x14">
            <control shapeId="1172" r:id="rId52" name="Check Box 148">
              <controlPr defaultSize="0" autoFill="0" autoLine="0" autoPict="0">
                <anchor moveWithCells="1">
                  <from>
                    <xdr:col>4</xdr:col>
                    <xdr:colOff>685800</xdr:colOff>
                    <xdr:row>28</xdr:row>
                    <xdr:rowOff>28575</xdr:rowOff>
                  </from>
                  <to>
                    <xdr:col>5</xdr:col>
                    <xdr:colOff>304800</xdr:colOff>
                    <xdr:row>28</xdr:row>
                    <xdr:rowOff>247650</xdr:rowOff>
                  </to>
                </anchor>
              </controlPr>
            </control>
          </mc:Choice>
        </mc:AlternateContent>
        <mc:AlternateContent xmlns:mc="http://schemas.openxmlformats.org/markup-compatibility/2006">
          <mc:Choice Requires="x14">
            <control shapeId="1173" r:id="rId53" name="Check Box 149">
              <controlPr defaultSize="0" autoFill="0" autoLine="0" autoPict="0">
                <anchor moveWithCells="1">
                  <from>
                    <xdr:col>6</xdr:col>
                    <xdr:colOff>685800</xdr:colOff>
                    <xdr:row>23</xdr:row>
                    <xdr:rowOff>19050</xdr:rowOff>
                  </from>
                  <to>
                    <xdr:col>7</xdr:col>
                    <xdr:colOff>304800</xdr:colOff>
                    <xdr:row>23</xdr:row>
                    <xdr:rowOff>238125</xdr:rowOff>
                  </to>
                </anchor>
              </controlPr>
            </control>
          </mc:Choice>
        </mc:AlternateContent>
        <mc:AlternateContent xmlns:mc="http://schemas.openxmlformats.org/markup-compatibility/2006">
          <mc:Choice Requires="x14">
            <control shapeId="1174" r:id="rId54" name="Check Box 150">
              <controlPr defaultSize="0" autoFill="0" autoLine="0" autoPict="0">
                <anchor moveWithCells="1">
                  <from>
                    <xdr:col>6</xdr:col>
                    <xdr:colOff>685800</xdr:colOff>
                    <xdr:row>24</xdr:row>
                    <xdr:rowOff>9525</xdr:rowOff>
                  </from>
                  <to>
                    <xdr:col>7</xdr:col>
                    <xdr:colOff>304800</xdr:colOff>
                    <xdr:row>24</xdr:row>
                    <xdr:rowOff>228600</xdr:rowOff>
                  </to>
                </anchor>
              </controlPr>
            </control>
          </mc:Choice>
        </mc:AlternateContent>
        <mc:AlternateContent xmlns:mc="http://schemas.openxmlformats.org/markup-compatibility/2006">
          <mc:Choice Requires="x14">
            <control shapeId="1175" r:id="rId55" name="Check Box 151">
              <controlPr defaultSize="0" autoFill="0" autoLine="0" autoPict="0">
                <anchor moveWithCells="1">
                  <from>
                    <xdr:col>6</xdr:col>
                    <xdr:colOff>685800</xdr:colOff>
                    <xdr:row>25</xdr:row>
                    <xdr:rowOff>19050</xdr:rowOff>
                  </from>
                  <to>
                    <xdr:col>7</xdr:col>
                    <xdr:colOff>304800</xdr:colOff>
                    <xdr:row>25</xdr:row>
                    <xdr:rowOff>238125</xdr:rowOff>
                  </to>
                </anchor>
              </controlPr>
            </control>
          </mc:Choice>
        </mc:AlternateContent>
        <mc:AlternateContent xmlns:mc="http://schemas.openxmlformats.org/markup-compatibility/2006">
          <mc:Choice Requires="x14">
            <control shapeId="1176" r:id="rId56" name="Check Box 152">
              <controlPr defaultSize="0" autoFill="0" autoLine="0" autoPict="0">
                <anchor moveWithCells="1">
                  <from>
                    <xdr:col>6</xdr:col>
                    <xdr:colOff>685800</xdr:colOff>
                    <xdr:row>27</xdr:row>
                    <xdr:rowOff>28575</xdr:rowOff>
                  </from>
                  <to>
                    <xdr:col>7</xdr:col>
                    <xdr:colOff>304800</xdr:colOff>
                    <xdr:row>27</xdr:row>
                    <xdr:rowOff>247650</xdr:rowOff>
                  </to>
                </anchor>
              </controlPr>
            </control>
          </mc:Choice>
        </mc:AlternateContent>
        <mc:AlternateContent xmlns:mc="http://schemas.openxmlformats.org/markup-compatibility/2006">
          <mc:Choice Requires="x14">
            <control shapeId="1178" r:id="rId57" name="Check Box 154">
              <controlPr defaultSize="0" autoFill="0" autoLine="0" autoPict="0">
                <anchor moveWithCells="1">
                  <from>
                    <xdr:col>6</xdr:col>
                    <xdr:colOff>685800</xdr:colOff>
                    <xdr:row>28</xdr:row>
                    <xdr:rowOff>28575</xdr:rowOff>
                  </from>
                  <to>
                    <xdr:col>7</xdr:col>
                    <xdr:colOff>304800</xdr:colOff>
                    <xdr:row>28</xdr:row>
                    <xdr:rowOff>247650</xdr:rowOff>
                  </to>
                </anchor>
              </controlPr>
            </control>
          </mc:Choice>
        </mc:AlternateContent>
        <mc:AlternateContent xmlns:mc="http://schemas.openxmlformats.org/markup-compatibility/2006">
          <mc:Choice Requires="x14">
            <control shapeId="1179" r:id="rId58" name="Check Box 155">
              <controlPr defaultSize="0" autoFill="0" autoLine="0" autoPict="0">
                <anchor moveWithCells="1">
                  <from>
                    <xdr:col>6</xdr:col>
                    <xdr:colOff>685800</xdr:colOff>
                    <xdr:row>26</xdr:row>
                    <xdr:rowOff>38100</xdr:rowOff>
                  </from>
                  <to>
                    <xdr:col>7</xdr:col>
                    <xdr:colOff>304800</xdr:colOff>
                    <xdr:row>26</xdr:row>
                    <xdr:rowOff>257175</xdr:rowOff>
                  </to>
                </anchor>
              </controlPr>
            </control>
          </mc:Choice>
        </mc:AlternateContent>
        <mc:AlternateContent xmlns:mc="http://schemas.openxmlformats.org/markup-compatibility/2006">
          <mc:Choice Requires="x14">
            <control shapeId="1180" r:id="rId59" name="Check Box 156">
              <controlPr defaultSize="0" autoFill="0" autoLine="0" autoPict="0">
                <anchor moveWithCells="1">
                  <from>
                    <xdr:col>6</xdr:col>
                    <xdr:colOff>685800</xdr:colOff>
                    <xdr:row>22</xdr:row>
                    <xdr:rowOff>19050</xdr:rowOff>
                  </from>
                  <to>
                    <xdr:col>7</xdr:col>
                    <xdr:colOff>304800</xdr:colOff>
                    <xdr:row>22</xdr:row>
                    <xdr:rowOff>238125</xdr:rowOff>
                  </to>
                </anchor>
              </controlPr>
            </control>
          </mc:Choice>
        </mc:AlternateContent>
        <mc:AlternateContent xmlns:mc="http://schemas.openxmlformats.org/markup-compatibility/2006">
          <mc:Choice Requires="x14">
            <control shapeId="1181" r:id="rId60" name="Check Box 157">
              <controlPr defaultSize="0" autoFill="0" autoLine="0" autoPict="0">
                <anchor moveWithCells="1">
                  <from>
                    <xdr:col>9</xdr:col>
                    <xdr:colOff>9525</xdr:colOff>
                    <xdr:row>21</xdr:row>
                    <xdr:rowOff>9525</xdr:rowOff>
                  </from>
                  <to>
                    <xdr:col>9</xdr:col>
                    <xdr:colOff>209550</xdr:colOff>
                    <xdr:row>21</xdr:row>
                    <xdr:rowOff>228600</xdr:rowOff>
                  </to>
                </anchor>
              </controlPr>
            </control>
          </mc:Choice>
        </mc:AlternateContent>
        <mc:AlternateContent xmlns:mc="http://schemas.openxmlformats.org/markup-compatibility/2006">
          <mc:Choice Requires="x14">
            <control shapeId="1182" r:id="rId61" name="Check Box 158">
              <controlPr defaultSize="0" autoFill="0" autoLine="0" autoPict="0">
                <anchor moveWithCells="1">
                  <from>
                    <xdr:col>9</xdr:col>
                    <xdr:colOff>9525</xdr:colOff>
                    <xdr:row>22</xdr:row>
                    <xdr:rowOff>9525</xdr:rowOff>
                  </from>
                  <to>
                    <xdr:col>9</xdr:col>
                    <xdr:colOff>209550</xdr:colOff>
                    <xdr:row>22</xdr:row>
                    <xdr:rowOff>228600</xdr:rowOff>
                  </to>
                </anchor>
              </controlPr>
            </control>
          </mc:Choice>
        </mc:AlternateContent>
        <mc:AlternateContent xmlns:mc="http://schemas.openxmlformats.org/markup-compatibility/2006">
          <mc:Choice Requires="x14">
            <control shapeId="1183" r:id="rId62" name="Check Box 159">
              <controlPr defaultSize="0" autoFill="0" autoLine="0" autoPict="0">
                <anchor moveWithCells="1">
                  <from>
                    <xdr:col>9</xdr:col>
                    <xdr:colOff>9525</xdr:colOff>
                    <xdr:row>23</xdr:row>
                    <xdr:rowOff>38100</xdr:rowOff>
                  </from>
                  <to>
                    <xdr:col>9</xdr:col>
                    <xdr:colOff>209550</xdr:colOff>
                    <xdr:row>23</xdr:row>
                    <xdr:rowOff>238125</xdr:rowOff>
                  </to>
                </anchor>
              </controlPr>
            </control>
          </mc:Choice>
        </mc:AlternateContent>
        <mc:AlternateContent xmlns:mc="http://schemas.openxmlformats.org/markup-compatibility/2006">
          <mc:Choice Requires="x14">
            <control shapeId="1184" r:id="rId63" name="Check Box 160">
              <controlPr defaultSize="0" autoFill="0" autoLine="0" autoPict="0">
                <anchor moveWithCells="1">
                  <from>
                    <xdr:col>9</xdr:col>
                    <xdr:colOff>9525</xdr:colOff>
                    <xdr:row>24</xdr:row>
                    <xdr:rowOff>38100</xdr:rowOff>
                  </from>
                  <to>
                    <xdr:col>9</xdr:col>
                    <xdr:colOff>209550</xdr:colOff>
                    <xdr:row>24</xdr:row>
                    <xdr:rowOff>238125</xdr:rowOff>
                  </to>
                </anchor>
              </controlPr>
            </control>
          </mc:Choice>
        </mc:AlternateContent>
        <mc:AlternateContent xmlns:mc="http://schemas.openxmlformats.org/markup-compatibility/2006">
          <mc:Choice Requires="x14">
            <control shapeId="1185" r:id="rId64" name="Check Box 161">
              <controlPr defaultSize="0" autoFill="0" autoLine="0" autoPict="0">
                <anchor moveWithCells="1">
                  <from>
                    <xdr:col>9</xdr:col>
                    <xdr:colOff>9525</xdr:colOff>
                    <xdr:row>26</xdr:row>
                    <xdr:rowOff>47625</xdr:rowOff>
                  </from>
                  <to>
                    <xdr:col>9</xdr:col>
                    <xdr:colOff>209550</xdr:colOff>
                    <xdr:row>26</xdr:row>
                    <xdr:rowOff>247650</xdr:rowOff>
                  </to>
                </anchor>
              </controlPr>
            </control>
          </mc:Choice>
        </mc:AlternateContent>
        <mc:AlternateContent xmlns:mc="http://schemas.openxmlformats.org/markup-compatibility/2006">
          <mc:Choice Requires="x14">
            <control shapeId="1186" r:id="rId65" name="Check Box 162">
              <controlPr defaultSize="0" autoFill="0" autoLine="0" autoPict="0">
                <anchor moveWithCells="1">
                  <from>
                    <xdr:col>9</xdr:col>
                    <xdr:colOff>9525</xdr:colOff>
                    <xdr:row>25</xdr:row>
                    <xdr:rowOff>9525</xdr:rowOff>
                  </from>
                  <to>
                    <xdr:col>9</xdr:col>
                    <xdr:colOff>209550</xdr:colOff>
                    <xdr:row>25</xdr:row>
                    <xdr:rowOff>209550</xdr:rowOff>
                  </to>
                </anchor>
              </controlPr>
            </control>
          </mc:Choice>
        </mc:AlternateContent>
        <mc:AlternateContent xmlns:mc="http://schemas.openxmlformats.org/markup-compatibility/2006">
          <mc:Choice Requires="x14">
            <control shapeId="1189" r:id="rId66" name="Check Box 165">
              <controlPr defaultSize="0" autoFill="0" autoLine="0" autoPict="0">
                <anchor moveWithCells="1">
                  <from>
                    <xdr:col>9</xdr:col>
                    <xdr:colOff>9525</xdr:colOff>
                    <xdr:row>27</xdr:row>
                    <xdr:rowOff>28575</xdr:rowOff>
                  </from>
                  <to>
                    <xdr:col>9</xdr:col>
                    <xdr:colOff>209550</xdr:colOff>
                    <xdr:row>27</xdr:row>
                    <xdr:rowOff>247650</xdr:rowOff>
                  </to>
                </anchor>
              </controlPr>
            </control>
          </mc:Choice>
        </mc:AlternateContent>
        <mc:AlternateContent xmlns:mc="http://schemas.openxmlformats.org/markup-compatibility/2006">
          <mc:Choice Requires="x14">
            <control shapeId="1190" r:id="rId67" name="Check Box 166">
              <controlPr defaultSize="0" autoFill="0" autoLine="0" autoPict="0">
                <anchor moveWithCells="1">
                  <from>
                    <xdr:col>9</xdr:col>
                    <xdr:colOff>9525</xdr:colOff>
                    <xdr:row>28</xdr:row>
                    <xdr:rowOff>28575</xdr:rowOff>
                  </from>
                  <to>
                    <xdr:col>9</xdr:col>
                    <xdr:colOff>209550</xdr:colOff>
                    <xdr:row>28</xdr:row>
                    <xdr:rowOff>247650</xdr:rowOff>
                  </to>
                </anchor>
              </controlPr>
            </control>
          </mc:Choice>
        </mc:AlternateContent>
        <mc:AlternateContent xmlns:mc="http://schemas.openxmlformats.org/markup-compatibility/2006">
          <mc:Choice Requires="x14">
            <control shapeId="1192" r:id="rId68" name="Check Box 168">
              <controlPr defaultSize="0" autoFill="0" autoLine="0" autoPict="0">
                <anchor moveWithCells="1">
                  <from>
                    <xdr:col>11</xdr:col>
                    <xdr:colOff>9525</xdr:colOff>
                    <xdr:row>28</xdr:row>
                    <xdr:rowOff>28575</xdr:rowOff>
                  </from>
                  <to>
                    <xdr:col>11</xdr:col>
                    <xdr:colOff>285750</xdr:colOff>
                    <xdr:row>28</xdr:row>
                    <xdr:rowOff>247650</xdr:rowOff>
                  </to>
                </anchor>
              </controlPr>
            </control>
          </mc:Choice>
        </mc:AlternateContent>
        <mc:AlternateContent xmlns:mc="http://schemas.openxmlformats.org/markup-compatibility/2006">
          <mc:Choice Requires="x14">
            <control shapeId="1193" r:id="rId69" name="Check Box 169">
              <controlPr defaultSize="0" autoFill="0" autoLine="0" autoPict="0">
                <anchor moveWithCells="1">
                  <from>
                    <xdr:col>11</xdr:col>
                    <xdr:colOff>9525</xdr:colOff>
                    <xdr:row>27</xdr:row>
                    <xdr:rowOff>47625</xdr:rowOff>
                  </from>
                  <to>
                    <xdr:col>11</xdr:col>
                    <xdr:colOff>285750</xdr:colOff>
                    <xdr:row>27</xdr:row>
                    <xdr:rowOff>247650</xdr:rowOff>
                  </to>
                </anchor>
              </controlPr>
            </control>
          </mc:Choice>
        </mc:AlternateContent>
        <mc:AlternateContent xmlns:mc="http://schemas.openxmlformats.org/markup-compatibility/2006">
          <mc:Choice Requires="x14">
            <control shapeId="1194" r:id="rId70" name="Check Box 170">
              <controlPr defaultSize="0" autoFill="0" autoLine="0" autoPict="0">
                <anchor moveWithCells="1">
                  <from>
                    <xdr:col>11</xdr:col>
                    <xdr:colOff>9525</xdr:colOff>
                    <xdr:row>25</xdr:row>
                    <xdr:rowOff>266700</xdr:rowOff>
                  </from>
                  <to>
                    <xdr:col>11</xdr:col>
                    <xdr:colOff>285750</xdr:colOff>
                    <xdr:row>26</xdr:row>
                    <xdr:rowOff>180975</xdr:rowOff>
                  </to>
                </anchor>
              </controlPr>
            </control>
          </mc:Choice>
        </mc:AlternateContent>
        <mc:AlternateContent xmlns:mc="http://schemas.openxmlformats.org/markup-compatibility/2006">
          <mc:Choice Requires="x14">
            <control shapeId="1195" r:id="rId71" name="Check Box 171">
              <controlPr defaultSize="0" autoFill="0" autoLine="0" autoPict="0">
                <anchor moveWithCells="1">
                  <from>
                    <xdr:col>11</xdr:col>
                    <xdr:colOff>9525</xdr:colOff>
                    <xdr:row>25</xdr:row>
                    <xdr:rowOff>19050</xdr:rowOff>
                  </from>
                  <to>
                    <xdr:col>11</xdr:col>
                    <xdr:colOff>285750</xdr:colOff>
                    <xdr:row>25</xdr:row>
                    <xdr:rowOff>238125</xdr:rowOff>
                  </to>
                </anchor>
              </controlPr>
            </control>
          </mc:Choice>
        </mc:AlternateContent>
        <mc:AlternateContent xmlns:mc="http://schemas.openxmlformats.org/markup-compatibility/2006">
          <mc:Choice Requires="x14">
            <control shapeId="1196" r:id="rId72" name="Check Box 172">
              <controlPr defaultSize="0" autoFill="0" autoLine="0" autoPict="0">
                <anchor moveWithCells="1">
                  <from>
                    <xdr:col>11</xdr:col>
                    <xdr:colOff>9525</xdr:colOff>
                    <xdr:row>24</xdr:row>
                    <xdr:rowOff>28575</xdr:rowOff>
                  </from>
                  <to>
                    <xdr:col>11</xdr:col>
                    <xdr:colOff>285750</xdr:colOff>
                    <xdr:row>24</xdr:row>
                    <xdr:rowOff>247650</xdr:rowOff>
                  </to>
                </anchor>
              </controlPr>
            </control>
          </mc:Choice>
        </mc:AlternateContent>
        <mc:AlternateContent xmlns:mc="http://schemas.openxmlformats.org/markup-compatibility/2006">
          <mc:Choice Requires="x14">
            <control shapeId="1197" r:id="rId73" name="Check Box 173">
              <controlPr defaultSize="0" autoFill="0" autoLine="0" autoPict="0">
                <anchor moveWithCells="1">
                  <from>
                    <xdr:col>11</xdr:col>
                    <xdr:colOff>9525</xdr:colOff>
                    <xdr:row>23</xdr:row>
                    <xdr:rowOff>19050</xdr:rowOff>
                  </from>
                  <to>
                    <xdr:col>11</xdr:col>
                    <xdr:colOff>285750</xdr:colOff>
                    <xdr:row>23</xdr:row>
                    <xdr:rowOff>238125</xdr:rowOff>
                  </to>
                </anchor>
              </controlPr>
            </control>
          </mc:Choice>
        </mc:AlternateContent>
        <mc:AlternateContent xmlns:mc="http://schemas.openxmlformats.org/markup-compatibility/2006">
          <mc:Choice Requires="x14">
            <control shapeId="1198" r:id="rId74" name="Check Box 174">
              <controlPr defaultSize="0" autoFill="0" autoLine="0" autoPict="0">
                <anchor moveWithCells="1">
                  <from>
                    <xdr:col>11</xdr:col>
                    <xdr:colOff>9525</xdr:colOff>
                    <xdr:row>19</xdr:row>
                    <xdr:rowOff>19050</xdr:rowOff>
                  </from>
                  <to>
                    <xdr:col>11</xdr:col>
                    <xdr:colOff>285750</xdr:colOff>
                    <xdr:row>19</xdr:row>
                    <xdr:rowOff>257175</xdr:rowOff>
                  </to>
                </anchor>
              </controlPr>
            </control>
          </mc:Choice>
        </mc:AlternateContent>
        <mc:AlternateContent xmlns:mc="http://schemas.openxmlformats.org/markup-compatibility/2006">
          <mc:Choice Requires="x14">
            <control shapeId="1199" r:id="rId75" name="Check Box 175">
              <controlPr defaultSize="0" autoFill="0" autoLine="0" autoPict="0">
                <anchor moveWithCells="1">
                  <from>
                    <xdr:col>9</xdr:col>
                    <xdr:colOff>9525</xdr:colOff>
                    <xdr:row>20</xdr:row>
                    <xdr:rowOff>9525</xdr:rowOff>
                  </from>
                  <to>
                    <xdr:col>9</xdr:col>
                    <xdr:colOff>209550</xdr:colOff>
                    <xdr:row>20</xdr:row>
                    <xdr:rowOff>209550</xdr:rowOff>
                  </to>
                </anchor>
              </controlPr>
            </control>
          </mc:Choice>
        </mc:AlternateContent>
        <mc:AlternateContent xmlns:mc="http://schemas.openxmlformats.org/markup-compatibility/2006">
          <mc:Choice Requires="x14">
            <control shapeId="1200" r:id="rId76" name="Check Box 176">
              <controlPr defaultSize="0" autoFill="0" autoLine="0" autoPict="0">
                <anchor moveWithCells="1">
                  <from>
                    <xdr:col>9</xdr:col>
                    <xdr:colOff>9525</xdr:colOff>
                    <xdr:row>19</xdr:row>
                    <xdr:rowOff>38100</xdr:rowOff>
                  </from>
                  <to>
                    <xdr:col>9</xdr:col>
                    <xdr:colOff>314325</xdr:colOff>
                    <xdr:row>19</xdr:row>
                    <xdr:rowOff>257175</xdr:rowOff>
                  </to>
                </anchor>
              </controlPr>
            </control>
          </mc:Choice>
        </mc:AlternateContent>
        <mc:AlternateContent xmlns:mc="http://schemas.openxmlformats.org/markup-compatibility/2006">
          <mc:Choice Requires="x14">
            <control shapeId="1201" r:id="rId77" name="Check Box 177">
              <controlPr defaultSize="0" autoFill="0" autoLine="0" autoPict="0">
                <anchor moveWithCells="1">
                  <from>
                    <xdr:col>6</xdr:col>
                    <xdr:colOff>685800</xdr:colOff>
                    <xdr:row>21</xdr:row>
                    <xdr:rowOff>19050</xdr:rowOff>
                  </from>
                  <to>
                    <xdr:col>7</xdr:col>
                    <xdr:colOff>304800</xdr:colOff>
                    <xdr:row>21</xdr:row>
                    <xdr:rowOff>238125</xdr:rowOff>
                  </to>
                </anchor>
              </controlPr>
            </control>
          </mc:Choice>
        </mc:AlternateContent>
        <mc:AlternateContent xmlns:mc="http://schemas.openxmlformats.org/markup-compatibility/2006">
          <mc:Choice Requires="x14">
            <control shapeId="1202" r:id="rId78" name="Check Box 178">
              <controlPr defaultSize="0" autoFill="0" autoLine="0" autoPict="0">
                <anchor moveWithCells="1">
                  <from>
                    <xdr:col>6</xdr:col>
                    <xdr:colOff>685800</xdr:colOff>
                    <xdr:row>20</xdr:row>
                    <xdr:rowOff>9525</xdr:rowOff>
                  </from>
                  <to>
                    <xdr:col>7</xdr:col>
                    <xdr:colOff>304800</xdr:colOff>
                    <xdr:row>20</xdr:row>
                    <xdr:rowOff>228600</xdr:rowOff>
                  </to>
                </anchor>
              </controlPr>
            </control>
          </mc:Choice>
        </mc:AlternateContent>
        <mc:AlternateContent xmlns:mc="http://schemas.openxmlformats.org/markup-compatibility/2006">
          <mc:Choice Requires="x14">
            <control shapeId="1203" r:id="rId79" name="Check Box 179">
              <controlPr defaultSize="0" autoFill="0" autoLine="0" autoPict="0">
                <anchor moveWithCells="1">
                  <from>
                    <xdr:col>7</xdr:col>
                    <xdr:colOff>9525</xdr:colOff>
                    <xdr:row>19</xdr:row>
                    <xdr:rowOff>28575</xdr:rowOff>
                  </from>
                  <to>
                    <xdr:col>7</xdr:col>
                    <xdr:colOff>314325</xdr:colOff>
                    <xdr:row>19</xdr:row>
                    <xdr:rowOff>247650</xdr:rowOff>
                  </to>
                </anchor>
              </controlPr>
            </control>
          </mc:Choice>
        </mc:AlternateContent>
        <mc:AlternateContent xmlns:mc="http://schemas.openxmlformats.org/markup-compatibility/2006">
          <mc:Choice Requires="x14">
            <control shapeId="1204" r:id="rId80" name="Check Box 180">
              <controlPr locked="0" defaultSize="0" autoFill="0" autoLine="0" autoPict="0">
                <anchor moveWithCells="1">
                  <from>
                    <xdr:col>1</xdr:col>
                    <xdr:colOff>200025</xdr:colOff>
                    <xdr:row>10</xdr:row>
                    <xdr:rowOff>104775</xdr:rowOff>
                  </from>
                  <to>
                    <xdr:col>1</xdr:col>
                    <xdr:colOff>381000</xdr:colOff>
                    <xdr:row>10</xdr:row>
                    <xdr:rowOff>190500</xdr:rowOff>
                  </to>
                </anchor>
              </controlPr>
            </control>
          </mc:Choice>
        </mc:AlternateContent>
        <mc:AlternateContent xmlns:mc="http://schemas.openxmlformats.org/markup-compatibility/2006">
          <mc:Choice Requires="x14">
            <control shapeId="1207" r:id="rId81" name="Check Box 183">
              <controlPr defaultSize="0" autoFill="0" autoLine="0" autoPict="0">
                <anchor moveWithCells="1">
                  <from>
                    <xdr:col>2</xdr:col>
                    <xdr:colOff>190500</xdr:colOff>
                    <xdr:row>53</xdr:row>
                    <xdr:rowOff>0</xdr:rowOff>
                  </from>
                  <to>
                    <xdr:col>2</xdr:col>
                    <xdr:colOff>428625</xdr:colOff>
                    <xdr:row>54</xdr:row>
                    <xdr:rowOff>28575</xdr:rowOff>
                  </to>
                </anchor>
              </controlPr>
            </control>
          </mc:Choice>
        </mc:AlternateContent>
        <mc:AlternateContent xmlns:mc="http://schemas.openxmlformats.org/markup-compatibility/2006">
          <mc:Choice Requires="x14">
            <control shapeId="1208" r:id="rId82" name="Check Box 184">
              <controlPr defaultSize="0" autoFill="0" autoLine="0" autoPict="0">
                <anchor moveWithCells="1">
                  <from>
                    <xdr:col>2</xdr:col>
                    <xdr:colOff>161925</xdr:colOff>
                    <xdr:row>55</xdr:row>
                    <xdr:rowOff>114300</xdr:rowOff>
                  </from>
                  <to>
                    <xdr:col>2</xdr:col>
                    <xdr:colOff>438150</xdr:colOff>
                    <xdr:row>57</xdr:row>
                    <xdr:rowOff>28575</xdr:rowOff>
                  </to>
                </anchor>
              </controlPr>
            </control>
          </mc:Choice>
        </mc:AlternateContent>
        <mc:AlternateContent xmlns:mc="http://schemas.openxmlformats.org/markup-compatibility/2006">
          <mc:Choice Requires="x14">
            <control shapeId="1209" r:id="rId83" name="Check Box 185">
              <controlPr defaultSize="0" autoFill="0" autoLine="0" autoPict="0">
                <anchor moveWithCells="1">
                  <from>
                    <xdr:col>2</xdr:col>
                    <xdr:colOff>161925</xdr:colOff>
                    <xdr:row>58</xdr:row>
                    <xdr:rowOff>161925</xdr:rowOff>
                  </from>
                  <to>
                    <xdr:col>2</xdr:col>
                    <xdr:colOff>438150</xdr:colOff>
                    <xdr:row>60</xdr:row>
                    <xdr:rowOff>47625</xdr:rowOff>
                  </to>
                </anchor>
              </controlPr>
            </control>
          </mc:Choice>
        </mc:AlternateContent>
        <mc:AlternateContent xmlns:mc="http://schemas.openxmlformats.org/markup-compatibility/2006">
          <mc:Choice Requires="x14">
            <control shapeId="1210" r:id="rId84" name="Check Box 186">
              <controlPr defaultSize="0" autoFill="0" autoLine="0" autoPict="0">
                <anchor moveWithCells="1">
                  <from>
                    <xdr:col>2</xdr:col>
                    <xdr:colOff>161925</xdr:colOff>
                    <xdr:row>61</xdr:row>
                    <xdr:rowOff>142875</xdr:rowOff>
                  </from>
                  <to>
                    <xdr:col>2</xdr:col>
                    <xdr:colOff>438150</xdr:colOff>
                    <xdr:row>63</xdr:row>
                    <xdr:rowOff>57150</xdr:rowOff>
                  </to>
                </anchor>
              </controlPr>
            </control>
          </mc:Choice>
        </mc:AlternateContent>
        <mc:AlternateContent xmlns:mc="http://schemas.openxmlformats.org/markup-compatibility/2006">
          <mc:Choice Requires="x14">
            <control shapeId="1211" r:id="rId85" name="Check Box 187">
              <controlPr defaultSize="0" autoFill="0" autoLine="0" autoPict="0">
                <anchor moveWithCells="1">
                  <from>
                    <xdr:col>2</xdr:col>
                    <xdr:colOff>161925</xdr:colOff>
                    <xdr:row>64</xdr:row>
                    <xdr:rowOff>171450</xdr:rowOff>
                  </from>
                  <to>
                    <xdr:col>2</xdr:col>
                    <xdr:colOff>438150</xdr:colOff>
                    <xdr:row>66</xdr:row>
                    <xdr:rowOff>28575</xdr:rowOff>
                  </to>
                </anchor>
              </controlPr>
            </control>
          </mc:Choice>
        </mc:AlternateContent>
        <mc:AlternateContent xmlns:mc="http://schemas.openxmlformats.org/markup-compatibility/2006">
          <mc:Choice Requires="x14">
            <control shapeId="1212" r:id="rId86" name="Check Box 188">
              <controlPr defaultSize="0" autoFill="0" autoLine="0" autoPict="0">
                <anchor moveWithCells="1">
                  <from>
                    <xdr:col>2</xdr:col>
                    <xdr:colOff>161925</xdr:colOff>
                    <xdr:row>67</xdr:row>
                    <xdr:rowOff>171450</xdr:rowOff>
                  </from>
                  <to>
                    <xdr:col>2</xdr:col>
                    <xdr:colOff>438150</xdr:colOff>
                    <xdr:row>69</xdr:row>
                    <xdr:rowOff>28575</xdr:rowOff>
                  </to>
                </anchor>
              </controlPr>
            </control>
          </mc:Choice>
        </mc:AlternateContent>
        <mc:AlternateContent xmlns:mc="http://schemas.openxmlformats.org/markup-compatibility/2006">
          <mc:Choice Requires="x14">
            <control shapeId="1213" r:id="rId87" name="Check Box 189">
              <controlPr defaultSize="0" autoFill="0" autoLine="0" autoPict="0">
                <anchor moveWithCells="1">
                  <from>
                    <xdr:col>2</xdr:col>
                    <xdr:colOff>161925</xdr:colOff>
                    <xdr:row>70</xdr:row>
                    <xdr:rowOff>180975</xdr:rowOff>
                  </from>
                  <to>
                    <xdr:col>2</xdr:col>
                    <xdr:colOff>438150</xdr:colOff>
                    <xdr:row>72</xdr:row>
                    <xdr:rowOff>19050</xdr:rowOff>
                  </to>
                </anchor>
              </controlPr>
            </control>
          </mc:Choice>
        </mc:AlternateContent>
        <mc:AlternateContent xmlns:mc="http://schemas.openxmlformats.org/markup-compatibility/2006">
          <mc:Choice Requires="x14">
            <control shapeId="1260" r:id="rId88" name="Check Box 236">
              <controlPr defaultSize="0" autoFill="0" autoLine="0" autoPict="0">
                <anchor moveWithCells="1">
                  <from>
                    <xdr:col>10</xdr:col>
                    <xdr:colOff>57150</xdr:colOff>
                    <xdr:row>3</xdr:row>
                    <xdr:rowOff>114300</xdr:rowOff>
                  </from>
                  <to>
                    <xdr:col>10</xdr:col>
                    <xdr:colOff>333375</xdr:colOff>
                    <xdr:row>4</xdr:row>
                    <xdr:rowOff>9525</xdr:rowOff>
                  </to>
                </anchor>
              </controlPr>
            </control>
          </mc:Choice>
        </mc:AlternateContent>
        <mc:AlternateContent xmlns:mc="http://schemas.openxmlformats.org/markup-compatibility/2006">
          <mc:Choice Requires="x14">
            <control shapeId="1263" r:id="rId89" name="Check Box 239">
              <controlPr defaultSize="0" autoFill="0" autoLine="0" autoPict="0">
                <anchor moveWithCells="1">
                  <from>
                    <xdr:col>10</xdr:col>
                    <xdr:colOff>57150</xdr:colOff>
                    <xdr:row>2</xdr:row>
                    <xdr:rowOff>295275</xdr:rowOff>
                  </from>
                  <to>
                    <xdr:col>10</xdr:col>
                    <xdr:colOff>323850</xdr:colOff>
                    <xdr:row>3</xdr:row>
                    <xdr:rowOff>180975</xdr:rowOff>
                  </to>
                </anchor>
              </controlPr>
            </control>
          </mc:Choice>
        </mc:AlternateContent>
        <mc:AlternateContent xmlns:mc="http://schemas.openxmlformats.org/markup-compatibility/2006">
          <mc:Choice Requires="x14">
            <control shapeId="1265" r:id="rId90" name="Check Box 241">
              <controlPr defaultSize="0" autoFill="0" autoLine="0" autoPict="0">
                <anchor moveWithCells="1">
                  <from>
                    <xdr:col>0</xdr:col>
                    <xdr:colOff>200025</xdr:colOff>
                    <xdr:row>39</xdr:row>
                    <xdr:rowOff>47625</xdr:rowOff>
                  </from>
                  <to>
                    <xdr:col>0</xdr:col>
                    <xdr:colOff>466725</xdr:colOff>
                    <xdr:row>39</xdr:row>
                    <xdr:rowOff>247650</xdr:rowOff>
                  </to>
                </anchor>
              </controlPr>
            </control>
          </mc:Choice>
        </mc:AlternateContent>
        <mc:AlternateContent xmlns:mc="http://schemas.openxmlformats.org/markup-compatibility/2006">
          <mc:Choice Requires="x14">
            <control shapeId="1266" r:id="rId91" name="Check Box 242">
              <controlPr defaultSize="0" autoFill="0" autoLine="0" autoPict="0">
                <anchor moveWithCells="1">
                  <from>
                    <xdr:col>0</xdr:col>
                    <xdr:colOff>200025</xdr:colOff>
                    <xdr:row>40</xdr:row>
                    <xdr:rowOff>57150</xdr:rowOff>
                  </from>
                  <to>
                    <xdr:col>0</xdr:col>
                    <xdr:colOff>466725</xdr:colOff>
                    <xdr:row>40</xdr:row>
                    <xdr:rowOff>257175</xdr:rowOff>
                  </to>
                </anchor>
              </controlPr>
            </control>
          </mc:Choice>
        </mc:AlternateContent>
        <mc:AlternateContent xmlns:mc="http://schemas.openxmlformats.org/markup-compatibility/2006">
          <mc:Choice Requires="x14">
            <control shapeId="1267" r:id="rId92" name="Check Box 243">
              <controlPr defaultSize="0" autoFill="0" autoLine="0" autoPict="0">
                <anchor moveWithCells="1">
                  <from>
                    <xdr:col>0</xdr:col>
                    <xdr:colOff>200025</xdr:colOff>
                    <xdr:row>41</xdr:row>
                    <xdr:rowOff>38100</xdr:rowOff>
                  </from>
                  <to>
                    <xdr:col>0</xdr:col>
                    <xdr:colOff>466725</xdr:colOff>
                    <xdr:row>41</xdr:row>
                    <xdr:rowOff>247650</xdr:rowOff>
                  </to>
                </anchor>
              </controlPr>
            </control>
          </mc:Choice>
        </mc:AlternateContent>
        <mc:AlternateContent xmlns:mc="http://schemas.openxmlformats.org/markup-compatibility/2006">
          <mc:Choice Requires="x14">
            <control shapeId="1268" r:id="rId93" name="Check Box 244">
              <controlPr defaultSize="0" autoFill="0" autoLine="0" autoPict="0">
                <anchor moveWithCells="1">
                  <from>
                    <xdr:col>0</xdr:col>
                    <xdr:colOff>200025</xdr:colOff>
                    <xdr:row>42</xdr:row>
                    <xdr:rowOff>38100</xdr:rowOff>
                  </from>
                  <to>
                    <xdr:col>0</xdr:col>
                    <xdr:colOff>466725</xdr:colOff>
                    <xdr:row>42</xdr:row>
                    <xdr:rowOff>257175</xdr:rowOff>
                  </to>
                </anchor>
              </controlPr>
            </control>
          </mc:Choice>
        </mc:AlternateContent>
        <mc:AlternateContent xmlns:mc="http://schemas.openxmlformats.org/markup-compatibility/2006">
          <mc:Choice Requires="x14">
            <control shapeId="1269" r:id="rId94" name="Check Box 245">
              <controlPr defaultSize="0" autoFill="0" autoLine="0" autoPict="0">
                <anchor moveWithCells="1">
                  <from>
                    <xdr:col>0</xdr:col>
                    <xdr:colOff>200025</xdr:colOff>
                    <xdr:row>43</xdr:row>
                    <xdr:rowOff>47625</xdr:rowOff>
                  </from>
                  <to>
                    <xdr:col>0</xdr:col>
                    <xdr:colOff>466725</xdr:colOff>
                    <xdr:row>43</xdr:row>
                    <xdr:rowOff>257175</xdr:rowOff>
                  </to>
                </anchor>
              </controlPr>
            </control>
          </mc:Choice>
        </mc:AlternateContent>
        <mc:AlternateContent xmlns:mc="http://schemas.openxmlformats.org/markup-compatibility/2006">
          <mc:Choice Requires="x14">
            <control shapeId="1270" r:id="rId95" name="Check Box 246">
              <controlPr defaultSize="0" autoFill="0" autoLine="0" autoPict="0">
                <anchor moveWithCells="1">
                  <from>
                    <xdr:col>0</xdr:col>
                    <xdr:colOff>190500</xdr:colOff>
                    <xdr:row>45</xdr:row>
                    <xdr:rowOff>28575</xdr:rowOff>
                  </from>
                  <to>
                    <xdr:col>0</xdr:col>
                    <xdr:colOff>466725</xdr:colOff>
                    <xdr:row>45</xdr:row>
                    <xdr:rowOff>257175</xdr:rowOff>
                  </to>
                </anchor>
              </controlPr>
            </control>
          </mc:Choice>
        </mc:AlternateContent>
        <mc:AlternateContent xmlns:mc="http://schemas.openxmlformats.org/markup-compatibility/2006">
          <mc:Choice Requires="x14">
            <control shapeId="1271" r:id="rId96" name="Check Box 247">
              <controlPr defaultSize="0" autoFill="0" autoLine="0" autoPict="0">
                <anchor moveWithCells="1">
                  <from>
                    <xdr:col>2</xdr:col>
                    <xdr:colOff>66675</xdr:colOff>
                    <xdr:row>45</xdr:row>
                    <xdr:rowOff>47625</xdr:rowOff>
                  </from>
                  <to>
                    <xdr:col>2</xdr:col>
                    <xdr:colOff>333375</xdr:colOff>
                    <xdr:row>45</xdr:row>
                    <xdr:rowOff>257175</xdr:rowOff>
                  </to>
                </anchor>
              </controlPr>
            </control>
          </mc:Choice>
        </mc:AlternateContent>
        <mc:AlternateContent xmlns:mc="http://schemas.openxmlformats.org/markup-compatibility/2006">
          <mc:Choice Requires="x14">
            <control shapeId="1273" r:id="rId97" name="Check Box 249">
              <controlPr defaultSize="0" autoFill="0" autoLine="0" autoPict="0">
                <anchor moveWithCells="1">
                  <from>
                    <xdr:col>4</xdr:col>
                    <xdr:colOff>171450</xdr:colOff>
                    <xdr:row>45</xdr:row>
                    <xdr:rowOff>47625</xdr:rowOff>
                  </from>
                  <to>
                    <xdr:col>4</xdr:col>
                    <xdr:colOff>438150</xdr:colOff>
                    <xdr:row>45</xdr:row>
                    <xdr:rowOff>257175</xdr:rowOff>
                  </to>
                </anchor>
              </controlPr>
            </control>
          </mc:Choice>
        </mc:AlternateContent>
        <mc:AlternateContent xmlns:mc="http://schemas.openxmlformats.org/markup-compatibility/2006">
          <mc:Choice Requires="x14">
            <control shapeId="1275" r:id="rId98" name="Check Box 251">
              <controlPr defaultSize="0" autoFill="0" autoLine="0" autoPict="0">
                <anchor moveWithCells="1">
                  <from>
                    <xdr:col>6</xdr:col>
                    <xdr:colOff>209550</xdr:colOff>
                    <xdr:row>45</xdr:row>
                    <xdr:rowOff>57150</xdr:rowOff>
                  </from>
                  <to>
                    <xdr:col>6</xdr:col>
                    <xdr:colOff>476250</xdr:colOff>
                    <xdr:row>45</xdr:row>
                    <xdr:rowOff>257175</xdr:rowOff>
                  </to>
                </anchor>
              </controlPr>
            </control>
          </mc:Choice>
        </mc:AlternateContent>
        <mc:AlternateContent xmlns:mc="http://schemas.openxmlformats.org/markup-compatibility/2006">
          <mc:Choice Requires="x14">
            <control shapeId="1277" r:id="rId99" name="Check Box 253">
              <controlPr defaultSize="0" autoFill="0" autoLine="0" autoPict="0">
                <anchor moveWithCells="1">
                  <from>
                    <xdr:col>4</xdr:col>
                    <xdr:colOff>171450</xdr:colOff>
                    <xdr:row>46</xdr:row>
                    <xdr:rowOff>28575</xdr:rowOff>
                  </from>
                  <to>
                    <xdr:col>4</xdr:col>
                    <xdr:colOff>438150</xdr:colOff>
                    <xdr:row>46</xdr:row>
                    <xdr:rowOff>257175</xdr:rowOff>
                  </to>
                </anchor>
              </controlPr>
            </control>
          </mc:Choice>
        </mc:AlternateContent>
        <mc:AlternateContent xmlns:mc="http://schemas.openxmlformats.org/markup-compatibility/2006">
          <mc:Choice Requires="x14">
            <control shapeId="1278" r:id="rId100" name="Check Box 254">
              <controlPr defaultSize="0" autoFill="0" autoLine="0" autoPict="0">
                <anchor moveWithCells="1">
                  <from>
                    <xdr:col>0</xdr:col>
                    <xdr:colOff>190500</xdr:colOff>
                    <xdr:row>46</xdr:row>
                    <xdr:rowOff>28575</xdr:rowOff>
                  </from>
                  <to>
                    <xdr:col>0</xdr:col>
                    <xdr:colOff>457200</xdr:colOff>
                    <xdr:row>46</xdr:row>
                    <xdr:rowOff>257175</xdr:rowOff>
                  </to>
                </anchor>
              </controlPr>
            </control>
          </mc:Choice>
        </mc:AlternateContent>
        <mc:AlternateContent xmlns:mc="http://schemas.openxmlformats.org/markup-compatibility/2006">
          <mc:Choice Requires="x14">
            <control shapeId="1279" r:id="rId101" name="Check Box 255">
              <controlPr defaultSize="0" autoFill="0" autoLine="0" autoPict="0">
                <anchor moveWithCells="1">
                  <from>
                    <xdr:col>0</xdr:col>
                    <xdr:colOff>190500</xdr:colOff>
                    <xdr:row>48</xdr:row>
                    <xdr:rowOff>38100</xdr:rowOff>
                  </from>
                  <to>
                    <xdr:col>0</xdr:col>
                    <xdr:colOff>457200</xdr:colOff>
                    <xdr:row>48</xdr:row>
                    <xdr:rowOff>238125</xdr:rowOff>
                  </to>
                </anchor>
              </controlPr>
            </control>
          </mc:Choice>
        </mc:AlternateContent>
        <mc:AlternateContent xmlns:mc="http://schemas.openxmlformats.org/markup-compatibility/2006">
          <mc:Choice Requires="x14">
            <control shapeId="1280" r:id="rId102" name="Check Box 256">
              <controlPr defaultSize="0" autoFill="0" autoLine="0" autoPict="0">
                <anchor moveWithCells="1">
                  <from>
                    <xdr:col>4</xdr:col>
                    <xdr:colOff>171450</xdr:colOff>
                    <xdr:row>48</xdr:row>
                    <xdr:rowOff>57150</xdr:rowOff>
                  </from>
                  <to>
                    <xdr:col>4</xdr:col>
                    <xdr:colOff>438150</xdr:colOff>
                    <xdr:row>48</xdr:row>
                    <xdr:rowOff>257175</xdr:rowOff>
                  </to>
                </anchor>
              </controlPr>
            </control>
          </mc:Choice>
        </mc:AlternateContent>
        <mc:AlternateContent xmlns:mc="http://schemas.openxmlformats.org/markup-compatibility/2006">
          <mc:Choice Requires="x14">
            <control shapeId="1281" r:id="rId103" name="Check Box 257">
              <controlPr defaultSize="0" autoFill="0" autoLine="0" autoPict="0">
                <anchor moveWithCells="1">
                  <from>
                    <xdr:col>0</xdr:col>
                    <xdr:colOff>190500</xdr:colOff>
                    <xdr:row>49</xdr:row>
                    <xdr:rowOff>47625</xdr:rowOff>
                  </from>
                  <to>
                    <xdr:col>0</xdr:col>
                    <xdr:colOff>457200</xdr:colOff>
                    <xdr:row>49</xdr:row>
                    <xdr:rowOff>266700</xdr:rowOff>
                  </to>
                </anchor>
              </controlPr>
            </control>
          </mc:Choice>
        </mc:AlternateContent>
        <mc:AlternateContent xmlns:mc="http://schemas.openxmlformats.org/markup-compatibility/2006">
          <mc:Choice Requires="x14">
            <control shapeId="1282" r:id="rId104" name="Check Box 258">
              <controlPr defaultSize="0" autoFill="0" autoLine="0" autoPict="0">
                <anchor moveWithCells="1">
                  <from>
                    <xdr:col>4</xdr:col>
                    <xdr:colOff>171450</xdr:colOff>
                    <xdr:row>49</xdr:row>
                    <xdr:rowOff>47625</xdr:rowOff>
                  </from>
                  <to>
                    <xdr:col>4</xdr:col>
                    <xdr:colOff>438150</xdr:colOff>
                    <xdr:row>49</xdr:row>
                    <xdr:rowOff>266700</xdr:rowOff>
                  </to>
                </anchor>
              </controlPr>
            </control>
          </mc:Choice>
        </mc:AlternateContent>
        <mc:AlternateContent xmlns:mc="http://schemas.openxmlformats.org/markup-compatibility/2006">
          <mc:Choice Requires="x14">
            <control shapeId="1283" r:id="rId105" name="Check Box 259">
              <controlPr defaultSize="0" autoFill="0" autoLine="0" autoPict="0">
                <anchor moveWithCells="1">
                  <from>
                    <xdr:col>0</xdr:col>
                    <xdr:colOff>190500</xdr:colOff>
                    <xdr:row>49</xdr:row>
                    <xdr:rowOff>304800</xdr:rowOff>
                  </from>
                  <to>
                    <xdr:col>0</xdr:col>
                    <xdr:colOff>457200</xdr:colOff>
                    <xdr:row>50</xdr:row>
                    <xdr:rowOff>209550</xdr:rowOff>
                  </to>
                </anchor>
              </controlPr>
            </control>
          </mc:Choice>
        </mc:AlternateContent>
        <mc:AlternateContent xmlns:mc="http://schemas.openxmlformats.org/markup-compatibility/2006">
          <mc:Choice Requires="x14">
            <control shapeId="1284" r:id="rId106" name="Check Box 260">
              <controlPr defaultSize="0" autoFill="0" autoLine="0" autoPict="0">
                <anchor moveWithCells="1">
                  <from>
                    <xdr:col>4</xdr:col>
                    <xdr:colOff>171450</xdr:colOff>
                    <xdr:row>41</xdr:row>
                    <xdr:rowOff>38100</xdr:rowOff>
                  </from>
                  <to>
                    <xdr:col>4</xdr:col>
                    <xdr:colOff>438150</xdr:colOff>
                    <xdr:row>41</xdr:row>
                    <xdr:rowOff>247650</xdr:rowOff>
                  </to>
                </anchor>
              </controlPr>
            </control>
          </mc:Choice>
        </mc:AlternateContent>
        <mc:AlternateContent xmlns:mc="http://schemas.openxmlformats.org/markup-compatibility/2006">
          <mc:Choice Requires="x14">
            <control shapeId="1285" r:id="rId107" name="Check Box 261">
              <controlPr defaultSize="0" autoFill="0" autoLine="0" autoPict="0">
                <anchor moveWithCells="1">
                  <from>
                    <xdr:col>4</xdr:col>
                    <xdr:colOff>171450</xdr:colOff>
                    <xdr:row>42</xdr:row>
                    <xdr:rowOff>38100</xdr:rowOff>
                  </from>
                  <to>
                    <xdr:col>4</xdr:col>
                    <xdr:colOff>438150</xdr:colOff>
                    <xdr:row>42</xdr:row>
                    <xdr:rowOff>257175</xdr:rowOff>
                  </to>
                </anchor>
              </controlPr>
            </control>
          </mc:Choice>
        </mc:AlternateContent>
        <mc:AlternateContent xmlns:mc="http://schemas.openxmlformats.org/markup-compatibility/2006">
          <mc:Choice Requires="x14">
            <control shapeId="1286" r:id="rId108" name="Check Box 262">
              <controlPr defaultSize="0" autoFill="0" autoLine="0" autoPict="0">
                <anchor moveWithCells="1">
                  <from>
                    <xdr:col>4</xdr:col>
                    <xdr:colOff>171450</xdr:colOff>
                    <xdr:row>43</xdr:row>
                    <xdr:rowOff>47625</xdr:rowOff>
                  </from>
                  <to>
                    <xdr:col>4</xdr:col>
                    <xdr:colOff>438150</xdr:colOff>
                    <xdr:row>43</xdr:row>
                    <xdr:rowOff>257175</xdr:rowOff>
                  </to>
                </anchor>
              </controlPr>
            </control>
          </mc:Choice>
        </mc:AlternateContent>
        <mc:AlternateContent xmlns:mc="http://schemas.openxmlformats.org/markup-compatibility/2006">
          <mc:Choice Requires="x14">
            <control shapeId="1290" r:id="rId109" name="Check Box 266">
              <controlPr defaultSize="0" autoFill="0" autoLine="0" autoPict="0">
                <anchor moveWithCells="1">
                  <from>
                    <xdr:col>0</xdr:col>
                    <xdr:colOff>190500</xdr:colOff>
                    <xdr:row>47</xdr:row>
                    <xdr:rowOff>38100</xdr:rowOff>
                  </from>
                  <to>
                    <xdr:col>0</xdr:col>
                    <xdr:colOff>390525</xdr:colOff>
                    <xdr:row>47</xdr:row>
                    <xdr:rowOff>247650</xdr:rowOff>
                  </to>
                </anchor>
              </controlPr>
            </control>
          </mc:Choice>
        </mc:AlternateContent>
        <mc:AlternateContent xmlns:mc="http://schemas.openxmlformats.org/markup-compatibility/2006">
          <mc:Choice Requires="x14">
            <control shapeId="1291" r:id="rId110" name="Check Box 267">
              <controlPr defaultSize="0" autoFill="0" autoLine="0" autoPict="0">
                <anchor moveWithCells="1">
                  <from>
                    <xdr:col>6</xdr:col>
                    <xdr:colOff>200025</xdr:colOff>
                    <xdr:row>46</xdr:row>
                    <xdr:rowOff>28575</xdr:rowOff>
                  </from>
                  <to>
                    <xdr:col>6</xdr:col>
                    <xdr:colOff>466725</xdr:colOff>
                    <xdr:row>46</xdr:row>
                    <xdr:rowOff>257175</xdr:rowOff>
                  </to>
                </anchor>
              </controlPr>
            </control>
          </mc:Choice>
        </mc:AlternateContent>
        <mc:AlternateContent xmlns:mc="http://schemas.openxmlformats.org/markup-compatibility/2006">
          <mc:Choice Requires="x14">
            <control shapeId="1292" r:id="rId111" name="Check Box 268">
              <controlPr defaultSize="0" autoFill="0" autoLine="0" autoPict="0">
                <anchor moveWithCells="1">
                  <from>
                    <xdr:col>4</xdr:col>
                    <xdr:colOff>171450</xdr:colOff>
                    <xdr:row>47</xdr:row>
                    <xdr:rowOff>38100</xdr:rowOff>
                  </from>
                  <to>
                    <xdr:col>4</xdr:col>
                    <xdr:colOff>371475</xdr:colOff>
                    <xdr:row>47</xdr:row>
                    <xdr:rowOff>257175</xdr:rowOff>
                  </to>
                </anchor>
              </controlPr>
            </control>
          </mc:Choice>
        </mc:AlternateContent>
        <mc:AlternateContent xmlns:mc="http://schemas.openxmlformats.org/markup-compatibility/2006">
          <mc:Choice Requires="x14">
            <control shapeId="1294" r:id="rId112" name="Check Box 270">
              <controlPr defaultSize="0" autoFill="0" autoLine="0" autoPict="0">
                <anchor moveWithCells="1">
                  <from>
                    <xdr:col>4</xdr:col>
                    <xdr:colOff>171450</xdr:colOff>
                    <xdr:row>44</xdr:row>
                    <xdr:rowOff>28575</xdr:rowOff>
                  </from>
                  <to>
                    <xdr:col>4</xdr:col>
                    <xdr:colOff>447675</xdr:colOff>
                    <xdr:row>44</xdr:row>
                    <xdr:rowOff>285750</xdr:rowOff>
                  </to>
                </anchor>
              </controlPr>
            </control>
          </mc:Choice>
        </mc:AlternateContent>
        <mc:AlternateContent xmlns:mc="http://schemas.openxmlformats.org/markup-compatibility/2006">
          <mc:Choice Requires="x14">
            <control shapeId="1295" r:id="rId113" name="Check Box 271">
              <controlPr defaultSize="0" autoFill="0" autoLine="0" autoPict="0">
                <anchor moveWithCells="1">
                  <from>
                    <xdr:col>4</xdr:col>
                    <xdr:colOff>295275</xdr:colOff>
                    <xdr:row>15</xdr:row>
                    <xdr:rowOff>142875</xdr:rowOff>
                  </from>
                  <to>
                    <xdr:col>4</xdr:col>
                    <xdr:colOff>476250</xdr:colOff>
                    <xdr:row>16</xdr:row>
                    <xdr:rowOff>76200</xdr:rowOff>
                  </to>
                </anchor>
              </controlPr>
            </control>
          </mc:Choice>
        </mc:AlternateContent>
        <mc:AlternateContent xmlns:mc="http://schemas.openxmlformats.org/markup-compatibility/2006">
          <mc:Choice Requires="x14">
            <control shapeId="1296" r:id="rId114" name="Check Box 272">
              <controlPr defaultSize="0" autoFill="0" autoLine="0" autoPict="0">
                <anchor moveWithCells="1">
                  <from>
                    <xdr:col>10</xdr:col>
                    <xdr:colOff>419100</xdr:colOff>
                    <xdr:row>15</xdr:row>
                    <xdr:rowOff>152400</xdr:rowOff>
                  </from>
                  <to>
                    <xdr:col>10</xdr:col>
                    <xdr:colOff>600075</xdr:colOff>
                    <xdr:row>16</xdr:row>
                    <xdr:rowOff>76200</xdr:rowOff>
                  </to>
                </anchor>
              </controlPr>
            </control>
          </mc:Choice>
        </mc:AlternateContent>
        <mc:AlternateContent xmlns:mc="http://schemas.openxmlformats.org/markup-compatibility/2006">
          <mc:Choice Requires="x14">
            <control shapeId="1297" r:id="rId115" name="Check Box 273">
              <controlPr defaultSize="0" autoFill="0" autoLine="0" autoPict="0">
                <anchor moveWithCells="1">
                  <from>
                    <xdr:col>3</xdr:col>
                    <xdr:colOff>381000</xdr:colOff>
                    <xdr:row>16</xdr:row>
                    <xdr:rowOff>0</xdr:rowOff>
                  </from>
                  <to>
                    <xdr:col>3</xdr:col>
                    <xdr:colOff>561975</xdr:colOff>
                    <xdr:row>16</xdr:row>
                    <xdr:rowOff>95250</xdr:rowOff>
                  </to>
                </anchor>
              </controlPr>
            </control>
          </mc:Choice>
        </mc:AlternateContent>
        <mc:AlternateContent xmlns:mc="http://schemas.openxmlformats.org/markup-compatibility/2006">
          <mc:Choice Requires="x14">
            <control shapeId="1298" r:id="rId116" name="Check Box 274">
              <controlPr defaultSize="0" autoFill="0" autoLine="0" autoPict="0">
                <anchor moveWithCells="1">
                  <from>
                    <xdr:col>9</xdr:col>
                    <xdr:colOff>161925</xdr:colOff>
                    <xdr:row>9</xdr:row>
                    <xdr:rowOff>133350</xdr:rowOff>
                  </from>
                  <to>
                    <xdr:col>9</xdr:col>
                    <xdr:colOff>342900</xdr:colOff>
                    <xdr:row>10</xdr:row>
                    <xdr:rowOff>47625</xdr:rowOff>
                  </to>
                </anchor>
              </controlPr>
            </control>
          </mc:Choice>
        </mc:AlternateContent>
        <mc:AlternateContent xmlns:mc="http://schemas.openxmlformats.org/markup-compatibility/2006">
          <mc:Choice Requires="x14">
            <control shapeId="1299" r:id="rId117" name="Check Box 275">
              <controlPr defaultSize="0" autoFill="0" autoLine="0" autoPict="0">
                <anchor moveWithCells="1">
                  <from>
                    <xdr:col>10</xdr:col>
                    <xdr:colOff>361950</xdr:colOff>
                    <xdr:row>9</xdr:row>
                    <xdr:rowOff>133350</xdr:rowOff>
                  </from>
                  <to>
                    <xdr:col>10</xdr:col>
                    <xdr:colOff>552450</xdr:colOff>
                    <xdr:row>10</xdr:row>
                    <xdr:rowOff>38100</xdr:rowOff>
                  </to>
                </anchor>
              </controlPr>
            </control>
          </mc:Choice>
        </mc:AlternateContent>
        <mc:AlternateContent xmlns:mc="http://schemas.openxmlformats.org/markup-compatibility/2006">
          <mc:Choice Requires="x14">
            <control shapeId="1300" r:id="rId118" name="Check Box 276">
              <controlPr defaultSize="0" autoFill="0" autoLine="0" autoPict="0">
                <anchor moveWithCells="1">
                  <from>
                    <xdr:col>9</xdr:col>
                    <xdr:colOff>352425</xdr:colOff>
                    <xdr:row>15</xdr:row>
                    <xdr:rowOff>152400</xdr:rowOff>
                  </from>
                  <to>
                    <xdr:col>9</xdr:col>
                    <xdr:colOff>533400</xdr:colOff>
                    <xdr:row>16</xdr:row>
                    <xdr:rowOff>85725</xdr:rowOff>
                  </to>
                </anchor>
              </controlPr>
            </control>
          </mc:Choice>
        </mc:AlternateContent>
        <mc:AlternateContent xmlns:mc="http://schemas.openxmlformats.org/markup-compatibility/2006">
          <mc:Choice Requires="x14">
            <control shapeId="1301" r:id="rId119" name="Check Box 277">
              <controlPr defaultSize="0" autoFill="0" autoLine="0" autoPict="0">
                <anchor moveWithCells="1">
                  <from>
                    <xdr:col>8</xdr:col>
                    <xdr:colOff>85725</xdr:colOff>
                    <xdr:row>15</xdr:row>
                    <xdr:rowOff>133350</xdr:rowOff>
                  </from>
                  <to>
                    <xdr:col>8</xdr:col>
                    <xdr:colOff>266700</xdr:colOff>
                    <xdr:row>16</xdr:row>
                    <xdr:rowOff>66675</xdr:rowOff>
                  </to>
                </anchor>
              </controlPr>
            </control>
          </mc:Choice>
        </mc:AlternateContent>
        <mc:AlternateContent xmlns:mc="http://schemas.openxmlformats.org/markup-compatibility/2006">
          <mc:Choice Requires="x14">
            <control shapeId="1302" r:id="rId120" name="Check Box 278">
              <controlPr defaultSize="0" autoFill="0" autoLine="0" autoPict="0">
                <anchor moveWithCells="1">
                  <from>
                    <xdr:col>8</xdr:col>
                    <xdr:colOff>114300</xdr:colOff>
                    <xdr:row>9</xdr:row>
                    <xdr:rowOff>133350</xdr:rowOff>
                  </from>
                  <to>
                    <xdr:col>8</xdr:col>
                    <xdr:colOff>295275</xdr:colOff>
                    <xdr:row>10</xdr:row>
                    <xdr:rowOff>47625</xdr:rowOff>
                  </to>
                </anchor>
              </controlPr>
            </control>
          </mc:Choice>
        </mc:AlternateContent>
        <mc:AlternateContent xmlns:mc="http://schemas.openxmlformats.org/markup-compatibility/2006">
          <mc:Choice Requires="x14">
            <control shapeId="1329" r:id="rId121" name="Check Box 305">
              <controlPr defaultSize="0" autoFill="0" autoLine="0" autoPict="0">
                <anchor moveWithCells="1">
                  <from>
                    <xdr:col>3</xdr:col>
                    <xdr:colOff>19050</xdr:colOff>
                    <xdr:row>30</xdr:row>
                    <xdr:rowOff>38100</xdr:rowOff>
                  </from>
                  <to>
                    <xdr:col>3</xdr:col>
                    <xdr:colOff>238125</xdr:colOff>
                    <xdr:row>31</xdr:row>
                    <xdr:rowOff>0</xdr:rowOff>
                  </to>
                </anchor>
              </controlPr>
            </control>
          </mc:Choice>
        </mc:AlternateContent>
        <mc:AlternateContent xmlns:mc="http://schemas.openxmlformats.org/markup-compatibility/2006">
          <mc:Choice Requires="x14">
            <control shapeId="1330" r:id="rId122" name="Check Box 306">
              <controlPr defaultSize="0" autoFill="0" autoLine="0" autoPict="0">
                <anchor moveWithCells="1">
                  <from>
                    <xdr:col>3</xdr:col>
                    <xdr:colOff>19050</xdr:colOff>
                    <xdr:row>31</xdr:row>
                    <xdr:rowOff>0</xdr:rowOff>
                  </from>
                  <to>
                    <xdr:col>3</xdr:col>
                    <xdr:colOff>238125</xdr:colOff>
                    <xdr:row>31</xdr:row>
                    <xdr:rowOff>209550</xdr:rowOff>
                  </to>
                </anchor>
              </controlPr>
            </control>
          </mc:Choice>
        </mc:AlternateContent>
        <mc:AlternateContent xmlns:mc="http://schemas.openxmlformats.org/markup-compatibility/2006">
          <mc:Choice Requires="x14">
            <control shapeId="1331" r:id="rId123" name="Check Box 307">
              <controlPr defaultSize="0" autoFill="0" autoLine="0" autoPict="0">
                <anchor moveWithCells="1">
                  <from>
                    <xdr:col>3</xdr:col>
                    <xdr:colOff>19050</xdr:colOff>
                    <xdr:row>31</xdr:row>
                    <xdr:rowOff>228600</xdr:rowOff>
                  </from>
                  <to>
                    <xdr:col>3</xdr:col>
                    <xdr:colOff>238125</xdr:colOff>
                    <xdr:row>32</xdr:row>
                    <xdr:rowOff>209550</xdr:rowOff>
                  </to>
                </anchor>
              </controlPr>
            </control>
          </mc:Choice>
        </mc:AlternateContent>
        <mc:AlternateContent xmlns:mc="http://schemas.openxmlformats.org/markup-compatibility/2006">
          <mc:Choice Requires="x14">
            <control shapeId="1332" r:id="rId124" name="Check Box 308">
              <controlPr defaultSize="0" autoFill="0" autoLine="0" autoPict="0">
                <anchor moveWithCells="1">
                  <from>
                    <xdr:col>3</xdr:col>
                    <xdr:colOff>19050</xdr:colOff>
                    <xdr:row>32</xdr:row>
                    <xdr:rowOff>228600</xdr:rowOff>
                  </from>
                  <to>
                    <xdr:col>3</xdr:col>
                    <xdr:colOff>238125</xdr:colOff>
                    <xdr:row>33</xdr:row>
                    <xdr:rowOff>200025</xdr:rowOff>
                  </to>
                </anchor>
              </controlPr>
            </control>
          </mc:Choice>
        </mc:AlternateContent>
        <mc:AlternateContent xmlns:mc="http://schemas.openxmlformats.org/markup-compatibility/2006">
          <mc:Choice Requires="x14">
            <control shapeId="1333" r:id="rId125" name="Check Box 309">
              <controlPr defaultSize="0" autoFill="0" autoLine="0" autoPict="0">
                <anchor moveWithCells="1">
                  <from>
                    <xdr:col>5</xdr:col>
                    <xdr:colOff>19050</xdr:colOff>
                    <xdr:row>30</xdr:row>
                    <xdr:rowOff>38100</xdr:rowOff>
                  </from>
                  <to>
                    <xdr:col>5</xdr:col>
                    <xdr:colOff>238125</xdr:colOff>
                    <xdr:row>31</xdr:row>
                    <xdr:rowOff>0</xdr:rowOff>
                  </to>
                </anchor>
              </controlPr>
            </control>
          </mc:Choice>
        </mc:AlternateContent>
        <mc:AlternateContent xmlns:mc="http://schemas.openxmlformats.org/markup-compatibility/2006">
          <mc:Choice Requires="x14">
            <control shapeId="1334" r:id="rId126" name="Check Box 310">
              <controlPr defaultSize="0" autoFill="0" autoLine="0" autoPict="0">
                <anchor moveWithCells="1">
                  <from>
                    <xdr:col>5</xdr:col>
                    <xdr:colOff>19050</xdr:colOff>
                    <xdr:row>31</xdr:row>
                    <xdr:rowOff>0</xdr:rowOff>
                  </from>
                  <to>
                    <xdr:col>5</xdr:col>
                    <xdr:colOff>238125</xdr:colOff>
                    <xdr:row>31</xdr:row>
                    <xdr:rowOff>209550</xdr:rowOff>
                  </to>
                </anchor>
              </controlPr>
            </control>
          </mc:Choice>
        </mc:AlternateContent>
        <mc:AlternateContent xmlns:mc="http://schemas.openxmlformats.org/markup-compatibility/2006">
          <mc:Choice Requires="x14">
            <control shapeId="1335" r:id="rId127" name="Check Box 311">
              <controlPr defaultSize="0" autoFill="0" autoLine="0" autoPict="0">
                <anchor moveWithCells="1">
                  <from>
                    <xdr:col>5</xdr:col>
                    <xdr:colOff>19050</xdr:colOff>
                    <xdr:row>31</xdr:row>
                    <xdr:rowOff>228600</xdr:rowOff>
                  </from>
                  <to>
                    <xdr:col>5</xdr:col>
                    <xdr:colOff>238125</xdr:colOff>
                    <xdr:row>32</xdr:row>
                    <xdr:rowOff>209550</xdr:rowOff>
                  </to>
                </anchor>
              </controlPr>
            </control>
          </mc:Choice>
        </mc:AlternateContent>
        <mc:AlternateContent xmlns:mc="http://schemas.openxmlformats.org/markup-compatibility/2006">
          <mc:Choice Requires="x14">
            <control shapeId="1336" r:id="rId128" name="Check Box 312">
              <controlPr defaultSize="0" autoFill="0" autoLine="0" autoPict="0">
                <anchor moveWithCells="1">
                  <from>
                    <xdr:col>5</xdr:col>
                    <xdr:colOff>19050</xdr:colOff>
                    <xdr:row>32</xdr:row>
                    <xdr:rowOff>228600</xdr:rowOff>
                  </from>
                  <to>
                    <xdr:col>5</xdr:col>
                    <xdr:colOff>238125</xdr:colOff>
                    <xdr:row>33</xdr:row>
                    <xdr:rowOff>200025</xdr:rowOff>
                  </to>
                </anchor>
              </controlPr>
            </control>
          </mc:Choice>
        </mc:AlternateContent>
        <mc:AlternateContent xmlns:mc="http://schemas.openxmlformats.org/markup-compatibility/2006">
          <mc:Choice Requires="x14">
            <control shapeId="1337" r:id="rId129" name="Check Box 313">
              <controlPr defaultSize="0" autoFill="0" autoLine="0" autoPict="0">
                <anchor moveWithCells="1">
                  <from>
                    <xdr:col>7</xdr:col>
                    <xdr:colOff>19050</xdr:colOff>
                    <xdr:row>30</xdr:row>
                    <xdr:rowOff>38100</xdr:rowOff>
                  </from>
                  <to>
                    <xdr:col>7</xdr:col>
                    <xdr:colOff>238125</xdr:colOff>
                    <xdr:row>31</xdr:row>
                    <xdr:rowOff>0</xdr:rowOff>
                  </to>
                </anchor>
              </controlPr>
            </control>
          </mc:Choice>
        </mc:AlternateContent>
        <mc:AlternateContent xmlns:mc="http://schemas.openxmlformats.org/markup-compatibility/2006">
          <mc:Choice Requires="x14">
            <control shapeId="1338" r:id="rId130" name="Check Box 314">
              <controlPr defaultSize="0" autoFill="0" autoLine="0" autoPict="0">
                <anchor moveWithCells="1">
                  <from>
                    <xdr:col>7</xdr:col>
                    <xdr:colOff>19050</xdr:colOff>
                    <xdr:row>31</xdr:row>
                    <xdr:rowOff>0</xdr:rowOff>
                  </from>
                  <to>
                    <xdr:col>7</xdr:col>
                    <xdr:colOff>238125</xdr:colOff>
                    <xdr:row>31</xdr:row>
                    <xdr:rowOff>209550</xdr:rowOff>
                  </to>
                </anchor>
              </controlPr>
            </control>
          </mc:Choice>
        </mc:AlternateContent>
        <mc:AlternateContent xmlns:mc="http://schemas.openxmlformats.org/markup-compatibility/2006">
          <mc:Choice Requires="x14">
            <control shapeId="1339" r:id="rId131" name="Check Box 315">
              <controlPr defaultSize="0" autoFill="0" autoLine="0" autoPict="0">
                <anchor moveWithCells="1">
                  <from>
                    <xdr:col>7</xdr:col>
                    <xdr:colOff>19050</xdr:colOff>
                    <xdr:row>31</xdr:row>
                    <xdr:rowOff>228600</xdr:rowOff>
                  </from>
                  <to>
                    <xdr:col>7</xdr:col>
                    <xdr:colOff>238125</xdr:colOff>
                    <xdr:row>32</xdr:row>
                    <xdr:rowOff>209550</xdr:rowOff>
                  </to>
                </anchor>
              </controlPr>
            </control>
          </mc:Choice>
        </mc:AlternateContent>
        <mc:AlternateContent xmlns:mc="http://schemas.openxmlformats.org/markup-compatibility/2006">
          <mc:Choice Requires="x14">
            <control shapeId="1340" r:id="rId132" name="Check Box 316">
              <controlPr defaultSize="0" autoFill="0" autoLine="0" autoPict="0">
                <anchor moveWithCells="1">
                  <from>
                    <xdr:col>7</xdr:col>
                    <xdr:colOff>19050</xdr:colOff>
                    <xdr:row>32</xdr:row>
                    <xdr:rowOff>228600</xdr:rowOff>
                  </from>
                  <to>
                    <xdr:col>7</xdr:col>
                    <xdr:colOff>238125</xdr:colOff>
                    <xdr:row>33</xdr:row>
                    <xdr:rowOff>200025</xdr:rowOff>
                  </to>
                </anchor>
              </controlPr>
            </control>
          </mc:Choice>
        </mc:AlternateContent>
        <mc:AlternateContent xmlns:mc="http://schemas.openxmlformats.org/markup-compatibility/2006">
          <mc:Choice Requires="x14">
            <control shapeId="1341" r:id="rId133" name="Check Box 317">
              <controlPr defaultSize="0" autoFill="0" autoLine="0" autoPict="0">
                <anchor moveWithCells="1">
                  <from>
                    <xdr:col>9</xdr:col>
                    <xdr:colOff>19050</xdr:colOff>
                    <xdr:row>30</xdr:row>
                    <xdr:rowOff>38100</xdr:rowOff>
                  </from>
                  <to>
                    <xdr:col>9</xdr:col>
                    <xdr:colOff>238125</xdr:colOff>
                    <xdr:row>31</xdr:row>
                    <xdr:rowOff>0</xdr:rowOff>
                  </to>
                </anchor>
              </controlPr>
            </control>
          </mc:Choice>
        </mc:AlternateContent>
        <mc:AlternateContent xmlns:mc="http://schemas.openxmlformats.org/markup-compatibility/2006">
          <mc:Choice Requires="x14">
            <control shapeId="1342" r:id="rId134" name="Check Box 318">
              <controlPr defaultSize="0" autoFill="0" autoLine="0" autoPict="0">
                <anchor moveWithCells="1">
                  <from>
                    <xdr:col>9</xdr:col>
                    <xdr:colOff>19050</xdr:colOff>
                    <xdr:row>31</xdr:row>
                    <xdr:rowOff>0</xdr:rowOff>
                  </from>
                  <to>
                    <xdr:col>9</xdr:col>
                    <xdr:colOff>238125</xdr:colOff>
                    <xdr:row>31</xdr:row>
                    <xdr:rowOff>209550</xdr:rowOff>
                  </to>
                </anchor>
              </controlPr>
            </control>
          </mc:Choice>
        </mc:AlternateContent>
        <mc:AlternateContent xmlns:mc="http://schemas.openxmlformats.org/markup-compatibility/2006">
          <mc:Choice Requires="x14">
            <control shapeId="1343" r:id="rId135" name="Check Box 319">
              <controlPr defaultSize="0" autoFill="0" autoLine="0" autoPict="0">
                <anchor moveWithCells="1">
                  <from>
                    <xdr:col>9</xdr:col>
                    <xdr:colOff>19050</xdr:colOff>
                    <xdr:row>31</xdr:row>
                    <xdr:rowOff>228600</xdr:rowOff>
                  </from>
                  <to>
                    <xdr:col>9</xdr:col>
                    <xdr:colOff>238125</xdr:colOff>
                    <xdr:row>32</xdr:row>
                    <xdr:rowOff>209550</xdr:rowOff>
                  </to>
                </anchor>
              </controlPr>
            </control>
          </mc:Choice>
        </mc:AlternateContent>
        <mc:AlternateContent xmlns:mc="http://schemas.openxmlformats.org/markup-compatibility/2006">
          <mc:Choice Requires="x14">
            <control shapeId="1344" r:id="rId136" name="Check Box 320">
              <controlPr defaultSize="0" autoFill="0" autoLine="0" autoPict="0">
                <anchor moveWithCells="1">
                  <from>
                    <xdr:col>9</xdr:col>
                    <xdr:colOff>19050</xdr:colOff>
                    <xdr:row>32</xdr:row>
                    <xdr:rowOff>228600</xdr:rowOff>
                  </from>
                  <to>
                    <xdr:col>9</xdr:col>
                    <xdr:colOff>238125</xdr:colOff>
                    <xdr:row>33</xdr:row>
                    <xdr:rowOff>200025</xdr:rowOff>
                  </to>
                </anchor>
              </controlPr>
            </control>
          </mc:Choice>
        </mc:AlternateContent>
        <mc:AlternateContent xmlns:mc="http://schemas.openxmlformats.org/markup-compatibility/2006">
          <mc:Choice Requires="x14">
            <control shapeId="1345" r:id="rId137" name="Check Box 321">
              <controlPr defaultSize="0" autoFill="0" autoLine="0" autoPict="0">
                <anchor moveWithCells="1">
                  <from>
                    <xdr:col>11</xdr:col>
                    <xdr:colOff>19050</xdr:colOff>
                    <xdr:row>30</xdr:row>
                    <xdr:rowOff>38100</xdr:rowOff>
                  </from>
                  <to>
                    <xdr:col>11</xdr:col>
                    <xdr:colOff>238125</xdr:colOff>
                    <xdr:row>31</xdr:row>
                    <xdr:rowOff>0</xdr:rowOff>
                  </to>
                </anchor>
              </controlPr>
            </control>
          </mc:Choice>
        </mc:AlternateContent>
        <mc:AlternateContent xmlns:mc="http://schemas.openxmlformats.org/markup-compatibility/2006">
          <mc:Choice Requires="x14">
            <control shapeId="1346" r:id="rId138" name="Check Box 322">
              <controlPr defaultSize="0" autoFill="0" autoLine="0" autoPict="0">
                <anchor moveWithCells="1">
                  <from>
                    <xdr:col>11</xdr:col>
                    <xdr:colOff>19050</xdr:colOff>
                    <xdr:row>31</xdr:row>
                    <xdr:rowOff>0</xdr:rowOff>
                  </from>
                  <to>
                    <xdr:col>11</xdr:col>
                    <xdr:colOff>238125</xdr:colOff>
                    <xdr:row>31</xdr:row>
                    <xdr:rowOff>209550</xdr:rowOff>
                  </to>
                </anchor>
              </controlPr>
            </control>
          </mc:Choice>
        </mc:AlternateContent>
        <mc:AlternateContent xmlns:mc="http://schemas.openxmlformats.org/markup-compatibility/2006">
          <mc:Choice Requires="x14">
            <control shapeId="1347" r:id="rId139" name="Check Box 323">
              <controlPr defaultSize="0" autoFill="0" autoLine="0" autoPict="0">
                <anchor moveWithCells="1">
                  <from>
                    <xdr:col>11</xdr:col>
                    <xdr:colOff>19050</xdr:colOff>
                    <xdr:row>31</xdr:row>
                    <xdr:rowOff>228600</xdr:rowOff>
                  </from>
                  <to>
                    <xdr:col>11</xdr:col>
                    <xdr:colOff>238125</xdr:colOff>
                    <xdr:row>32</xdr:row>
                    <xdr:rowOff>209550</xdr:rowOff>
                  </to>
                </anchor>
              </controlPr>
            </control>
          </mc:Choice>
        </mc:AlternateContent>
        <mc:AlternateContent xmlns:mc="http://schemas.openxmlformats.org/markup-compatibility/2006">
          <mc:Choice Requires="x14">
            <control shapeId="1348" r:id="rId140" name="Check Box 324">
              <controlPr defaultSize="0" autoFill="0" autoLine="0" autoPict="0">
                <anchor moveWithCells="1">
                  <from>
                    <xdr:col>11</xdr:col>
                    <xdr:colOff>19050</xdr:colOff>
                    <xdr:row>32</xdr:row>
                    <xdr:rowOff>228600</xdr:rowOff>
                  </from>
                  <to>
                    <xdr:col>11</xdr:col>
                    <xdr:colOff>238125</xdr:colOff>
                    <xdr:row>33</xdr:row>
                    <xdr:rowOff>200025</xdr:rowOff>
                  </to>
                </anchor>
              </controlPr>
            </control>
          </mc:Choice>
        </mc:AlternateContent>
        <mc:AlternateContent xmlns:mc="http://schemas.openxmlformats.org/markup-compatibility/2006">
          <mc:Choice Requires="x14">
            <control shapeId="1307" r:id="rId141" name="Check Box 283">
              <controlPr defaultSize="0" autoFill="0" autoLine="0" autoPict="0">
                <anchor moveWithCells="1">
                  <from>
                    <xdr:col>1</xdr:col>
                    <xdr:colOff>9525</xdr:colOff>
                    <xdr:row>32</xdr:row>
                    <xdr:rowOff>228600</xdr:rowOff>
                  </from>
                  <to>
                    <xdr:col>1</xdr:col>
                    <xdr:colOff>228600</xdr:colOff>
                    <xdr:row>33</xdr:row>
                    <xdr:rowOff>200025</xdr:rowOff>
                  </to>
                </anchor>
              </controlPr>
            </control>
          </mc:Choice>
        </mc:AlternateContent>
        <mc:AlternateContent xmlns:mc="http://schemas.openxmlformats.org/markup-compatibility/2006">
          <mc:Choice Requires="x14">
            <control shapeId="1321" r:id="rId142" name="Check Box 297">
              <controlPr defaultSize="0" autoFill="0" autoLine="0" autoPict="0">
                <anchor moveWithCells="1">
                  <from>
                    <xdr:col>1</xdr:col>
                    <xdr:colOff>9525</xdr:colOff>
                    <xdr:row>30</xdr:row>
                    <xdr:rowOff>38100</xdr:rowOff>
                  </from>
                  <to>
                    <xdr:col>1</xdr:col>
                    <xdr:colOff>228600</xdr:colOff>
                    <xdr:row>31</xdr:row>
                    <xdr:rowOff>0</xdr:rowOff>
                  </to>
                </anchor>
              </controlPr>
            </control>
          </mc:Choice>
        </mc:AlternateContent>
        <mc:AlternateContent xmlns:mc="http://schemas.openxmlformats.org/markup-compatibility/2006">
          <mc:Choice Requires="x14">
            <control shapeId="1322" r:id="rId143" name="Check Box 298">
              <controlPr defaultSize="0" autoFill="0" autoLine="0" autoPict="0">
                <anchor moveWithCells="1">
                  <from>
                    <xdr:col>1</xdr:col>
                    <xdr:colOff>9525</xdr:colOff>
                    <xdr:row>31</xdr:row>
                    <xdr:rowOff>0</xdr:rowOff>
                  </from>
                  <to>
                    <xdr:col>1</xdr:col>
                    <xdr:colOff>228600</xdr:colOff>
                    <xdr:row>31</xdr:row>
                    <xdr:rowOff>209550</xdr:rowOff>
                  </to>
                </anchor>
              </controlPr>
            </control>
          </mc:Choice>
        </mc:AlternateContent>
        <mc:AlternateContent xmlns:mc="http://schemas.openxmlformats.org/markup-compatibility/2006">
          <mc:Choice Requires="x14">
            <control shapeId="1323" r:id="rId144" name="Check Box 299">
              <controlPr defaultSize="0" autoFill="0" autoLine="0" autoPict="0">
                <anchor moveWithCells="1">
                  <from>
                    <xdr:col>1</xdr:col>
                    <xdr:colOff>9525</xdr:colOff>
                    <xdr:row>31</xdr:row>
                    <xdr:rowOff>228600</xdr:rowOff>
                  </from>
                  <to>
                    <xdr:col>1</xdr:col>
                    <xdr:colOff>228600</xdr:colOff>
                    <xdr:row>32</xdr:row>
                    <xdr:rowOff>209550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91" operator="containsText" id="{664F128A-26AB-47DB-B379-E4A3E4A7DB59}">
            <xm:f>NOT(ISERROR(SEARCH(#REF!,H47)))</xm:f>
            <xm:f>#REF!</xm:f>
            <x14:dxf>
              <fill>
                <patternFill>
                  <bgColor rgb="FFFF0000"/>
                </patternFill>
              </fill>
            </x14:dxf>
          </x14:cfRule>
          <xm:sqref>H47</xm:sqref>
        </x14:conditionalFormatting>
      </x14:conditionalFormattings>
    </ext>
    <ext xmlns:x14="http://schemas.microsoft.com/office/spreadsheetml/2009/9/main" uri="{CCE6A557-97BC-4b89-ADB6-D9C93CAAB3DF}">
      <x14:dataValidations xmlns:xm="http://schemas.microsoft.com/office/excel/2006/main" xWindow="570" yWindow="549" count="1">
        <x14:dataValidation type="list" allowBlank="1" showInputMessage="1" showErrorMessage="1" promptTitle="Corrective Action Status" prompt="Select from drop down list" xr:uid="{00000000-0002-0000-0000-00001C000000}">
          <x14:formula1>
            <xm:f>'Dropdown lists'!$C$1:$C$5</xm:f>
          </x14:formula1>
          <xm:sqref>M78:M98 M54:M74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D58"/>
  <sheetViews>
    <sheetView workbookViewId="0">
      <selection activeCell="C1" sqref="C1:D5"/>
    </sheetView>
  </sheetViews>
  <sheetFormatPr defaultRowHeight="15" x14ac:dyDescent="0.25"/>
  <cols>
    <col min="2" max="2" width="20.28515625" customWidth="1"/>
    <col min="3" max="3" width="26.85546875" customWidth="1"/>
    <col min="6" max="6" width="12.28515625" customWidth="1"/>
    <col min="8" max="9" width="12.28515625" customWidth="1"/>
    <col min="10" max="10" width="8.85546875" customWidth="1"/>
    <col min="11" max="11" width="10.42578125" customWidth="1"/>
    <col min="14" max="14" width="7.140625" customWidth="1"/>
    <col min="15" max="15" width="11.28515625" customWidth="1"/>
    <col min="16" max="16" width="9.85546875" customWidth="1"/>
    <col min="19" max="19" width="11.7109375" customWidth="1"/>
    <col min="20" max="20" width="15.85546875" customWidth="1"/>
    <col min="21" max="21" width="6.140625" customWidth="1"/>
    <col min="22" max="22" width="12.42578125" customWidth="1"/>
    <col min="25" max="25" width="10.7109375" customWidth="1"/>
  </cols>
  <sheetData>
    <row r="1" spans="1:18" x14ac:dyDescent="0.25">
      <c r="C1" t="s">
        <v>176</v>
      </c>
      <c r="D1">
        <v>0</v>
      </c>
    </row>
    <row r="2" spans="1:18" x14ac:dyDescent="0.25">
      <c r="A2" t="s">
        <v>41</v>
      </c>
      <c r="B2" t="s">
        <v>48</v>
      </c>
      <c r="C2" t="s">
        <v>53</v>
      </c>
      <c r="D2" t="b">
        <v>0</v>
      </c>
    </row>
    <row r="3" spans="1:18" x14ac:dyDescent="0.25">
      <c r="A3" t="s">
        <v>42</v>
      </c>
      <c r="B3" t="s">
        <v>47</v>
      </c>
      <c r="C3" t="s">
        <v>49</v>
      </c>
      <c r="D3" t="b">
        <v>0</v>
      </c>
    </row>
    <row r="4" spans="1:18" ht="15.75" thickBot="1" x14ac:dyDescent="0.3">
      <c r="C4" t="s">
        <v>50</v>
      </c>
      <c r="D4" t="b">
        <v>0</v>
      </c>
    </row>
    <row r="5" spans="1:18" ht="15.75" thickTop="1" x14ac:dyDescent="0.25">
      <c r="C5" t="s">
        <v>51</v>
      </c>
      <c r="D5" t="b">
        <v>0</v>
      </c>
      <c r="G5" s="295" t="s">
        <v>4</v>
      </c>
      <c r="H5" s="295"/>
      <c r="I5" s="295" t="s">
        <v>13</v>
      </c>
      <c r="J5" s="295"/>
      <c r="K5" s="295" t="s">
        <v>5</v>
      </c>
      <c r="L5" s="295"/>
      <c r="M5" s="300" t="s">
        <v>6</v>
      </c>
      <c r="N5" s="301"/>
      <c r="O5" s="300" t="s">
        <v>7</v>
      </c>
      <c r="P5" s="301"/>
      <c r="Q5" s="295" t="s">
        <v>8</v>
      </c>
      <c r="R5" s="296"/>
    </row>
    <row r="6" spans="1:18" x14ac:dyDescent="0.25">
      <c r="F6" s="213" t="s">
        <v>9</v>
      </c>
      <c r="G6" t="b">
        <v>1</v>
      </c>
      <c r="H6">
        <f t="shared" ref="H6:H9" si="0">IF(G6=TRUE,1,0)</f>
        <v>1</v>
      </c>
      <c r="I6" t="b">
        <v>0</v>
      </c>
      <c r="J6">
        <f>IF(I6=TRUE,0,0)</f>
        <v>0</v>
      </c>
      <c r="K6" t="b">
        <v>0</v>
      </c>
      <c r="L6">
        <f>IF(K6=TRUE,0,0)</f>
        <v>0</v>
      </c>
      <c r="M6" t="b">
        <v>1</v>
      </c>
      <c r="N6">
        <f>IF(M6=TRUE,0,0)</f>
        <v>0</v>
      </c>
      <c r="O6" t="b">
        <v>0</v>
      </c>
      <c r="P6">
        <f>IF(O6=TRUE,0,0)</f>
        <v>0</v>
      </c>
      <c r="Q6" t="b">
        <v>0</v>
      </c>
      <c r="R6">
        <f t="shared" ref="R6:R9" si="1">IF(Q6=TRUE,1,0)</f>
        <v>0</v>
      </c>
    </row>
    <row r="7" spans="1:18" x14ac:dyDescent="0.25">
      <c r="F7" s="214"/>
      <c r="G7" t="b">
        <v>0</v>
      </c>
      <c r="H7">
        <f t="shared" si="0"/>
        <v>0</v>
      </c>
      <c r="I7" t="b">
        <v>0</v>
      </c>
      <c r="J7">
        <f>IF(I7=TRUE,1,0)</f>
        <v>0</v>
      </c>
      <c r="K7" t="b">
        <v>0</v>
      </c>
      <c r="L7">
        <f>IF(K7=TRUE,1,0)</f>
        <v>0</v>
      </c>
      <c r="M7" t="b">
        <v>0</v>
      </c>
      <c r="N7">
        <f>IF(M7=TRUE,1,0)</f>
        <v>0</v>
      </c>
      <c r="O7" t="b">
        <v>1</v>
      </c>
      <c r="P7">
        <f>IF(O7=TRUE,1,0)</f>
        <v>1</v>
      </c>
      <c r="Q7" t="b">
        <v>0</v>
      </c>
      <c r="R7">
        <f t="shared" si="1"/>
        <v>0</v>
      </c>
    </row>
    <row r="8" spans="1:18" x14ac:dyDescent="0.25">
      <c r="F8" s="214"/>
      <c r="G8" t="b">
        <v>0</v>
      </c>
      <c r="H8">
        <f t="shared" si="0"/>
        <v>0</v>
      </c>
      <c r="I8" t="b">
        <v>0</v>
      </c>
      <c r="J8">
        <f>IF(I8=TRUE,2,0)</f>
        <v>0</v>
      </c>
      <c r="K8" t="b">
        <v>0</v>
      </c>
      <c r="L8">
        <f>IF(K8=TRUE,2,0)</f>
        <v>0</v>
      </c>
      <c r="M8" t="b">
        <v>0</v>
      </c>
      <c r="N8">
        <f>IF(M8=TRUE,2,0)</f>
        <v>0</v>
      </c>
      <c r="O8" t="b">
        <v>0</v>
      </c>
      <c r="P8">
        <f>IF(O8=TRUE,2,0)</f>
        <v>0</v>
      </c>
      <c r="Q8" t="b">
        <v>0</v>
      </c>
      <c r="R8">
        <f t="shared" si="1"/>
        <v>0</v>
      </c>
    </row>
    <row r="9" spans="1:18" x14ac:dyDescent="0.25">
      <c r="F9" s="215"/>
      <c r="G9" t="b">
        <v>0</v>
      </c>
      <c r="H9">
        <f t="shared" si="0"/>
        <v>0</v>
      </c>
      <c r="I9" t="b">
        <v>0</v>
      </c>
      <c r="J9">
        <f>IF(I9=TRUE,3,0)</f>
        <v>0</v>
      </c>
      <c r="K9" t="b">
        <v>0</v>
      </c>
      <c r="L9">
        <f>IF(K9=TRUE,3,0)</f>
        <v>0</v>
      </c>
      <c r="M9" t="b">
        <v>0</v>
      </c>
      <c r="N9">
        <f>IF(M9=TRUE,3,0)</f>
        <v>0</v>
      </c>
      <c r="O9" t="b">
        <v>0</v>
      </c>
      <c r="P9">
        <f>IF(O9=TRUE,3,0)</f>
        <v>0</v>
      </c>
      <c r="Q9" t="b">
        <v>0</v>
      </c>
      <c r="R9">
        <f t="shared" si="1"/>
        <v>0</v>
      </c>
    </row>
    <row r="10" spans="1:18" x14ac:dyDescent="0.25">
      <c r="F10" s="290" t="s">
        <v>10</v>
      </c>
      <c r="G10" t="b">
        <v>1</v>
      </c>
      <c r="H10">
        <f>IF(G10=TRUE,0,0)</f>
        <v>0</v>
      </c>
      <c r="I10" t="b">
        <v>0</v>
      </c>
      <c r="J10">
        <f>IF(I10=TRUE,0,0)</f>
        <v>0</v>
      </c>
      <c r="K10" t="b">
        <v>0</v>
      </c>
      <c r="L10">
        <f>IF(K10=TRUE,0,0)</f>
        <v>0</v>
      </c>
      <c r="M10" t="b">
        <v>1</v>
      </c>
      <c r="N10">
        <f>IF(M10=TRUE,0,0)</f>
        <v>0</v>
      </c>
      <c r="O10" t="b">
        <v>1</v>
      </c>
      <c r="P10">
        <f>IF(O10=TRUE,0,0)</f>
        <v>0</v>
      </c>
      <c r="Q10" t="b">
        <v>0</v>
      </c>
      <c r="R10">
        <f>IF(Q10=TRUE,0,0)</f>
        <v>0</v>
      </c>
    </row>
    <row r="11" spans="1:18" x14ac:dyDescent="0.25">
      <c r="F11" s="291"/>
      <c r="G11" t="b">
        <v>0</v>
      </c>
      <c r="H11">
        <f>IF(G11=TRUE,1,0)</f>
        <v>0</v>
      </c>
      <c r="I11" t="b">
        <v>0</v>
      </c>
      <c r="J11">
        <f>IF(I11=TRUE,1,0)</f>
        <v>0</v>
      </c>
      <c r="K11" t="b">
        <v>0</v>
      </c>
      <c r="L11">
        <f>IF(K11=TRUE,1,0)</f>
        <v>0</v>
      </c>
      <c r="M11" t="b">
        <v>0</v>
      </c>
      <c r="N11">
        <f>IF(M11=TRUE,1,0)</f>
        <v>0</v>
      </c>
      <c r="O11" t="b">
        <v>0</v>
      </c>
      <c r="P11">
        <f>IF(O11=TRUE,1,0)</f>
        <v>0</v>
      </c>
      <c r="Q11" t="b">
        <v>0</v>
      </c>
      <c r="R11">
        <f>IF(Q11=TRUE,1,0)</f>
        <v>0</v>
      </c>
    </row>
    <row r="12" spans="1:18" x14ac:dyDescent="0.25">
      <c r="F12" s="292"/>
      <c r="G12" t="b">
        <v>0</v>
      </c>
      <c r="H12">
        <f>IF(G12=TRUE,2,0)</f>
        <v>0</v>
      </c>
      <c r="I12" t="b">
        <v>0</v>
      </c>
      <c r="J12">
        <f>IF(I12=TRUE,2,0)</f>
        <v>0</v>
      </c>
      <c r="K12" t="b">
        <v>0</v>
      </c>
      <c r="L12">
        <f>IF(K12=TRUE,2,0)</f>
        <v>0</v>
      </c>
      <c r="M12" t="b">
        <v>0</v>
      </c>
      <c r="N12">
        <f>IF(M12=TRUE,2,0)</f>
        <v>0</v>
      </c>
      <c r="O12" t="b">
        <v>0</v>
      </c>
      <c r="P12">
        <f>IF(O12=TRUE,2,0)</f>
        <v>0</v>
      </c>
      <c r="Q12" t="b">
        <v>0</v>
      </c>
      <c r="R12">
        <f>IF(Q12=TRUE,2,0)</f>
        <v>0</v>
      </c>
    </row>
    <row r="13" spans="1:18" x14ac:dyDescent="0.25">
      <c r="F13" s="293" t="s">
        <v>11</v>
      </c>
      <c r="G13" t="b">
        <v>1</v>
      </c>
      <c r="H13">
        <f>IF(G13=TRUE,0,0)</f>
        <v>0</v>
      </c>
      <c r="I13" t="b">
        <v>0</v>
      </c>
      <c r="J13">
        <f>IF(I13=TRUE,0,0)</f>
        <v>0</v>
      </c>
      <c r="K13" t="b">
        <v>0</v>
      </c>
      <c r="L13">
        <f>IF(K13=TRUE,0,0)</f>
        <v>0</v>
      </c>
      <c r="M13" t="b">
        <v>0</v>
      </c>
      <c r="N13">
        <f>IF(M13=TRUE,0,0)</f>
        <v>0</v>
      </c>
      <c r="O13" t="b">
        <v>1</v>
      </c>
      <c r="P13">
        <f>IF(O13=TRUE,0,0)</f>
        <v>0</v>
      </c>
      <c r="Q13" t="b">
        <v>0</v>
      </c>
      <c r="R13">
        <f>IF(Q13=TRUE,0,0)</f>
        <v>0</v>
      </c>
    </row>
    <row r="14" spans="1:18" x14ac:dyDescent="0.25">
      <c r="F14" s="294"/>
      <c r="G14" t="b">
        <v>0</v>
      </c>
      <c r="H14">
        <f>IF(G14=TRUE,1,0)</f>
        <v>0</v>
      </c>
      <c r="I14" t="b">
        <v>0</v>
      </c>
      <c r="J14">
        <f>IF(I14=TRUE,1,0)</f>
        <v>0</v>
      </c>
      <c r="K14" t="b">
        <v>0</v>
      </c>
      <c r="L14">
        <f>IF(K14=TRUE,1,0)</f>
        <v>0</v>
      </c>
      <c r="M14" t="b">
        <v>1</v>
      </c>
      <c r="N14">
        <f>IF(M14=TRUE,1,0)</f>
        <v>1</v>
      </c>
      <c r="O14" t="b">
        <v>0</v>
      </c>
      <c r="P14">
        <f>IF(O14=TRUE,1,0)</f>
        <v>0</v>
      </c>
      <c r="Q14" t="b">
        <v>0</v>
      </c>
      <c r="R14">
        <f>IF(Q14=TRUE,1,0)</f>
        <v>0</v>
      </c>
    </row>
    <row r="15" spans="1:18" ht="15.75" thickBot="1" x14ac:dyDescent="0.3">
      <c r="F15" s="294"/>
      <c r="G15" t="b">
        <v>0</v>
      </c>
      <c r="H15">
        <f>IF(G15=TRUE,2,0)</f>
        <v>0</v>
      </c>
      <c r="I15" t="b">
        <v>0</v>
      </c>
      <c r="J15">
        <f>IF(I15=TRUE,2,0)</f>
        <v>0</v>
      </c>
      <c r="K15" t="b">
        <v>0</v>
      </c>
      <c r="L15">
        <f>IF(K15=TRUE,2,0)</f>
        <v>0</v>
      </c>
      <c r="M15" t="b">
        <v>0</v>
      </c>
      <c r="N15">
        <f>IF(M15=TRUE,2,0)</f>
        <v>0</v>
      </c>
      <c r="O15" t="b">
        <v>0</v>
      </c>
      <c r="P15">
        <f>IF(O15=TRUE,2,0)</f>
        <v>0</v>
      </c>
      <c r="Q15" t="b">
        <v>0</v>
      </c>
      <c r="R15">
        <f>IF(Q15=TRUE,2,0)</f>
        <v>0</v>
      </c>
    </row>
    <row r="16" spans="1:18" ht="16.5" thickTop="1" thickBot="1" x14ac:dyDescent="0.3">
      <c r="F16" s="10" t="s">
        <v>12</v>
      </c>
      <c r="H16">
        <f>SUM(H10:H15)+G21</f>
        <v>1</v>
      </c>
      <c r="J16">
        <f>SUM(J6:J15)</f>
        <v>0</v>
      </c>
      <c r="L16">
        <f>SUM(L6:L15)</f>
        <v>0</v>
      </c>
      <c r="N16">
        <f>SUM(N6:N15)</f>
        <v>1</v>
      </c>
      <c r="P16">
        <f>SUM(P6:P15)</f>
        <v>1</v>
      </c>
      <c r="R16">
        <f>SUM(R10:R15)+Q21</f>
        <v>0</v>
      </c>
    </row>
    <row r="19" spans="3:18" ht="15.75" thickBot="1" x14ac:dyDescent="0.3"/>
    <row r="20" spans="3:18" ht="15.75" thickTop="1" x14ac:dyDescent="0.25">
      <c r="G20" s="295" t="s">
        <v>4</v>
      </c>
      <c r="H20" s="295"/>
      <c r="Q20" s="295" t="s">
        <v>8</v>
      </c>
      <c r="R20" s="296"/>
    </row>
    <row r="21" spans="3:18" x14ac:dyDescent="0.25">
      <c r="G21">
        <f>IF(H21&gt;=1,1,0)</f>
        <v>1</v>
      </c>
      <c r="H21">
        <f>SUM(H6:H9)</f>
        <v>1</v>
      </c>
      <c r="Q21">
        <f>IF(R21&gt;=1,1,0)</f>
        <v>0</v>
      </c>
      <c r="R21">
        <f>SUM(R6:R9)</f>
        <v>0</v>
      </c>
    </row>
    <row r="22" spans="3:18" x14ac:dyDescent="0.25">
      <c r="G22" t="b">
        <v>1</v>
      </c>
      <c r="Q22" t="b">
        <v>0</v>
      </c>
    </row>
    <row r="23" spans="3:18" x14ac:dyDescent="0.25">
      <c r="Q23" t="b">
        <v>0</v>
      </c>
    </row>
    <row r="24" spans="3:18" ht="15.75" thickBot="1" x14ac:dyDescent="0.3"/>
    <row r="25" spans="3:18" x14ac:dyDescent="0.25">
      <c r="G25" s="297" t="s">
        <v>14</v>
      </c>
      <c r="H25" s="298"/>
    </row>
    <row r="26" spans="3:18" x14ac:dyDescent="0.25">
      <c r="C26" t="b">
        <v>0</v>
      </c>
      <c r="G26" s="13"/>
      <c r="H26" s="13"/>
      <c r="I26" s="13"/>
      <c r="J26" s="13"/>
      <c r="K26" s="13"/>
      <c r="L26" s="13"/>
      <c r="M26" s="13"/>
      <c r="N26" s="13"/>
    </row>
    <row r="27" spans="3:18" x14ac:dyDescent="0.25">
      <c r="G27" s="33" t="s">
        <v>105</v>
      </c>
      <c r="H27" s="12"/>
      <c r="I27" s="12" t="b">
        <v>0</v>
      </c>
      <c r="J27" s="13">
        <f>IF(I27=TRUE,1,0)</f>
        <v>0</v>
      </c>
      <c r="K27" s="12"/>
      <c r="L27" s="12"/>
      <c r="M27" s="12"/>
      <c r="N27" s="12"/>
    </row>
    <row r="28" spans="3:18" x14ac:dyDescent="0.25">
      <c r="G28" s="13" t="s">
        <v>86</v>
      </c>
      <c r="H28" s="13"/>
      <c r="I28" s="13" t="b">
        <v>0</v>
      </c>
      <c r="J28" s="13">
        <f t="shared" ref="J28:J49" si="2">IF(I28=TRUE,1,0)</f>
        <v>0</v>
      </c>
      <c r="K28" s="13"/>
      <c r="L28" s="13"/>
      <c r="M28" s="13"/>
      <c r="N28" s="13"/>
    </row>
    <row r="29" spans="3:18" x14ac:dyDescent="0.25">
      <c r="G29" t="s">
        <v>87</v>
      </c>
      <c r="I29" t="b">
        <v>0</v>
      </c>
      <c r="J29" s="13">
        <f t="shared" si="2"/>
        <v>0</v>
      </c>
    </row>
    <row r="30" spans="3:18" x14ac:dyDescent="0.25">
      <c r="G30" t="s">
        <v>88</v>
      </c>
      <c r="I30" t="b">
        <v>0</v>
      </c>
      <c r="J30" s="13">
        <f t="shared" si="2"/>
        <v>0</v>
      </c>
    </row>
    <row r="31" spans="3:18" x14ac:dyDescent="0.25">
      <c r="G31" t="s">
        <v>90</v>
      </c>
      <c r="I31" t="b">
        <v>0</v>
      </c>
      <c r="J31" s="13">
        <f t="shared" si="2"/>
        <v>0</v>
      </c>
    </row>
    <row r="32" spans="3:18" x14ac:dyDescent="0.25">
      <c r="G32" t="s">
        <v>89</v>
      </c>
      <c r="I32" t="b">
        <v>0</v>
      </c>
      <c r="J32" s="13">
        <f t="shared" si="2"/>
        <v>0</v>
      </c>
    </row>
    <row r="33" spans="7:10" x14ac:dyDescent="0.25">
      <c r="G33" t="s">
        <v>91</v>
      </c>
      <c r="I33" t="b">
        <v>0</v>
      </c>
      <c r="J33" s="13">
        <f t="shared" si="2"/>
        <v>0</v>
      </c>
    </row>
    <row r="34" spans="7:10" x14ac:dyDescent="0.25">
      <c r="G34" t="s">
        <v>92</v>
      </c>
      <c r="I34" t="b">
        <v>0</v>
      </c>
      <c r="J34" s="13">
        <f t="shared" si="2"/>
        <v>0</v>
      </c>
    </row>
    <row r="35" spans="7:10" x14ac:dyDescent="0.25">
      <c r="G35" t="s">
        <v>93</v>
      </c>
      <c r="I35" t="b">
        <v>0</v>
      </c>
      <c r="J35" s="13">
        <f t="shared" si="2"/>
        <v>0</v>
      </c>
    </row>
    <row r="36" spans="7:10" x14ac:dyDescent="0.25">
      <c r="G36" t="s">
        <v>78</v>
      </c>
      <c r="I36" t="b">
        <v>0</v>
      </c>
      <c r="J36" s="13">
        <f t="shared" si="2"/>
        <v>0</v>
      </c>
    </row>
    <row r="37" spans="7:10" x14ac:dyDescent="0.25">
      <c r="G37" t="s">
        <v>94</v>
      </c>
      <c r="I37" t="b">
        <v>0</v>
      </c>
      <c r="J37" s="13">
        <f t="shared" si="2"/>
        <v>0</v>
      </c>
    </row>
    <row r="38" spans="7:10" x14ac:dyDescent="0.25">
      <c r="G38" t="s">
        <v>95</v>
      </c>
      <c r="I38" t="b">
        <v>0</v>
      </c>
      <c r="J38" s="13">
        <f t="shared" si="2"/>
        <v>0</v>
      </c>
    </row>
    <row r="39" spans="7:10" x14ac:dyDescent="0.25">
      <c r="G39" t="s">
        <v>96</v>
      </c>
      <c r="I39" t="b">
        <v>0</v>
      </c>
      <c r="J39" s="13">
        <f t="shared" si="2"/>
        <v>0</v>
      </c>
    </row>
    <row r="40" spans="7:10" x14ac:dyDescent="0.25">
      <c r="G40" t="s">
        <v>97</v>
      </c>
      <c r="I40" t="b">
        <v>0</v>
      </c>
      <c r="J40" s="13">
        <f t="shared" si="2"/>
        <v>0</v>
      </c>
    </row>
    <row r="41" spans="7:10" x14ac:dyDescent="0.25">
      <c r="G41" t="s">
        <v>98</v>
      </c>
      <c r="I41" t="b">
        <v>0</v>
      </c>
      <c r="J41" s="13">
        <f t="shared" si="2"/>
        <v>0</v>
      </c>
    </row>
    <row r="42" spans="7:10" x14ac:dyDescent="0.25">
      <c r="G42" t="s">
        <v>99</v>
      </c>
      <c r="I42" t="b">
        <v>0</v>
      </c>
      <c r="J42" s="13">
        <f t="shared" si="2"/>
        <v>0</v>
      </c>
    </row>
    <row r="43" spans="7:10" x14ac:dyDescent="0.25">
      <c r="G43" t="s">
        <v>100</v>
      </c>
      <c r="I43" t="b">
        <v>0</v>
      </c>
      <c r="J43" s="13">
        <f t="shared" si="2"/>
        <v>0</v>
      </c>
    </row>
    <row r="44" spans="7:10" x14ac:dyDescent="0.25">
      <c r="G44" t="s">
        <v>101</v>
      </c>
      <c r="I44" t="b">
        <v>0</v>
      </c>
      <c r="J44" s="13">
        <f t="shared" si="2"/>
        <v>0</v>
      </c>
    </row>
    <row r="45" spans="7:10" x14ac:dyDescent="0.25">
      <c r="G45" t="s">
        <v>102</v>
      </c>
      <c r="I45" t="b">
        <v>0</v>
      </c>
      <c r="J45" s="13">
        <f t="shared" si="2"/>
        <v>0</v>
      </c>
    </row>
    <row r="46" spans="7:10" x14ac:dyDescent="0.25">
      <c r="G46" t="s">
        <v>103</v>
      </c>
      <c r="I46" t="b">
        <v>0</v>
      </c>
      <c r="J46" s="13">
        <f t="shared" si="2"/>
        <v>0</v>
      </c>
    </row>
    <row r="47" spans="7:10" x14ac:dyDescent="0.25">
      <c r="G47" s="299" t="s">
        <v>107</v>
      </c>
      <c r="H47" s="299"/>
      <c r="I47" s="14" t="b">
        <v>0</v>
      </c>
      <c r="J47" s="13">
        <f t="shared" si="2"/>
        <v>0</v>
      </c>
    </row>
    <row r="48" spans="7:10" x14ac:dyDescent="0.25">
      <c r="G48" s="15" t="s">
        <v>108</v>
      </c>
      <c r="H48" s="11"/>
      <c r="I48" s="11" t="b">
        <v>0</v>
      </c>
      <c r="J48" s="13">
        <f t="shared" si="2"/>
        <v>0</v>
      </c>
    </row>
    <row r="49" spans="7:30" x14ac:dyDescent="0.25">
      <c r="G49" s="15" t="s">
        <v>111</v>
      </c>
      <c r="H49" s="19"/>
      <c r="I49" s="19" t="b">
        <v>1</v>
      </c>
      <c r="J49" s="13">
        <f t="shared" si="2"/>
        <v>1</v>
      </c>
    </row>
    <row r="50" spans="7:30" x14ac:dyDescent="0.25">
      <c r="G50" t="s">
        <v>104</v>
      </c>
      <c r="J50">
        <f>SUM(J27:J49)</f>
        <v>1</v>
      </c>
    </row>
    <row r="52" spans="7:30" ht="15.75" thickBot="1" x14ac:dyDescent="0.3">
      <c r="S52" s="41"/>
      <c r="T52" s="41"/>
      <c r="U52" s="41"/>
      <c r="V52" s="41"/>
      <c r="W52" s="41"/>
      <c r="X52" s="41"/>
      <c r="Y52" s="41"/>
      <c r="Z52" s="41"/>
      <c r="AA52" s="41"/>
    </row>
    <row r="53" spans="7:30" ht="15" customHeight="1" x14ac:dyDescent="0.25">
      <c r="G53" s="286" t="s">
        <v>164</v>
      </c>
      <c r="H53" s="287"/>
      <c r="I53" s="287"/>
      <c r="J53" s="289"/>
      <c r="K53" s="286" t="s">
        <v>165</v>
      </c>
      <c r="L53" s="287"/>
      <c r="M53" s="287"/>
      <c r="N53" s="289"/>
      <c r="O53" s="286" t="s">
        <v>166</v>
      </c>
      <c r="P53" s="287"/>
      <c r="Q53" s="287"/>
      <c r="R53" s="287"/>
      <c r="S53" s="286" t="s">
        <v>167</v>
      </c>
      <c r="T53" s="287"/>
      <c r="U53" s="287"/>
      <c r="V53" s="287"/>
      <c r="W53" s="286" t="s">
        <v>169</v>
      </c>
      <c r="X53" s="287"/>
      <c r="Y53" s="287"/>
      <c r="Z53" s="287"/>
      <c r="AA53" s="286" t="s">
        <v>168</v>
      </c>
      <c r="AB53" s="287"/>
      <c r="AC53" s="287"/>
      <c r="AD53" s="287"/>
    </row>
    <row r="54" spans="7:30" x14ac:dyDescent="0.25">
      <c r="G54" t="s">
        <v>157</v>
      </c>
      <c r="H54" t="b">
        <v>0</v>
      </c>
      <c r="I54">
        <f>IF(H54=TRUE,0.75,0)</f>
        <v>0</v>
      </c>
      <c r="K54" t="s">
        <v>157</v>
      </c>
      <c r="L54" t="b">
        <v>0</v>
      </c>
      <c r="M54">
        <f>IF(L54=TRUE,0.75,0)</f>
        <v>0</v>
      </c>
      <c r="O54" t="s">
        <v>157</v>
      </c>
      <c r="P54" t="b">
        <v>0</v>
      </c>
      <c r="Q54">
        <f>IF(P54=TRUE,0.75,0)</f>
        <v>0</v>
      </c>
      <c r="S54" t="s">
        <v>157</v>
      </c>
      <c r="T54" t="b">
        <v>0</v>
      </c>
      <c r="U54">
        <f>IF(T54=TRUE,0.75,0)</f>
        <v>0</v>
      </c>
      <c r="W54" t="s">
        <v>157</v>
      </c>
      <c r="X54" t="b">
        <v>0</v>
      </c>
      <c r="Y54">
        <f>IF(X54=TRUE,0.75,0)</f>
        <v>0</v>
      </c>
      <c r="AA54" t="s">
        <v>157</v>
      </c>
      <c r="AB54" t="b">
        <v>0</v>
      </c>
      <c r="AC54">
        <f>IF(AB54=TRUE,0.75,0)</f>
        <v>0</v>
      </c>
    </row>
    <row r="55" spans="7:30" x14ac:dyDescent="0.25">
      <c r="G55" t="s">
        <v>160</v>
      </c>
      <c r="H55" t="b">
        <v>1</v>
      </c>
      <c r="I55">
        <f>IF(H55=TRUE,1,0)</f>
        <v>1</v>
      </c>
      <c r="K55" t="s">
        <v>160</v>
      </c>
      <c r="L55" t="b">
        <v>1</v>
      </c>
      <c r="M55">
        <f>IF(L55=TRUE,1,0)</f>
        <v>1</v>
      </c>
      <c r="O55" t="s">
        <v>160</v>
      </c>
      <c r="P55" t="b">
        <v>1</v>
      </c>
      <c r="Q55">
        <f>IF(P55=TRUE,1,0)</f>
        <v>1</v>
      </c>
      <c r="S55" t="s">
        <v>160</v>
      </c>
      <c r="T55" t="b">
        <v>1</v>
      </c>
      <c r="U55">
        <f>IF(T55=TRUE,1,0)</f>
        <v>1</v>
      </c>
      <c r="W55" t="s">
        <v>160</v>
      </c>
      <c r="X55" t="b">
        <v>1</v>
      </c>
      <c r="Y55">
        <f>IF(X55=TRUE,1,0)</f>
        <v>1</v>
      </c>
      <c r="AA55" t="s">
        <v>160</v>
      </c>
      <c r="AB55" t="b">
        <v>1</v>
      </c>
      <c r="AC55">
        <f>IF(AB55=TRUE,1,0)</f>
        <v>1</v>
      </c>
    </row>
    <row r="56" spans="7:30" x14ac:dyDescent="0.25">
      <c r="G56" t="s">
        <v>158</v>
      </c>
      <c r="H56" t="b">
        <v>0</v>
      </c>
      <c r="I56">
        <f>IF(H56=TRUE,1.25,0)</f>
        <v>0</v>
      </c>
      <c r="K56" t="s">
        <v>158</v>
      </c>
      <c r="L56" t="b">
        <v>0</v>
      </c>
      <c r="M56">
        <f>IF(L56=TRUE,1.25,0)</f>
        <v>0</v>
      </c>
      <c r="O56" t="s">
        <v>158</v>
      </c>
      <c r="P56" t="b">
        <v>0</v>
      </c>
      <c r="Q56">
        <f>IF(P56=TRUE,1.25,0)</f>
        <v>0</v>
      </c>
      <c r="S56" t="s">
        <v>158</v>
      </c>
      <c r="T56" t="b">
        <v>0</v>
      </c>
      <c r="U56">
        <f>IF(T56=TRUE,1.25,0)</f>
        <v>0</v>
      </c>
      <c r="W56" t="s">
        <v>158</v>
      </c>
      <c r="X56" t="b">
        <v>0</v>
      </c>
      <c r="Y56">
        <f>IF(X56=TRUE,1.25,0)</f>
        <v>0</v>
      </c>
      <c r="AA56" t="s">
        <v>158</v>
      </c>
      <c r="AB56" t="b">
        <v>0</v>
      </c>
      <c r="AC56">
        <f>IF(AB56=TRUE,1.25,0)</f>
        <v>0</v>
      </c>
    </row>
    <row r="57" spans="7:30" x14ac:dyDescent="0.25">
      <c r="G57" t="s">
        <v>159</v>
      </c>
      <c r="H57" t="b">
        <v>0</v>
      </c>
      <c r="I57">
        <f>IF(H57=TRUE,1.5,0)</f>
        <v>0</v>
      </c>
      <c r="K57" t="s">
        <v>159</v>
      </c>
      <c r="L57" t="b">
        <v>0</v>
      </c>
      <c r="M57">
        <f>IF(L57=TRUE,1.5,0)</f>
        <v>0</v>
      </c>
      <c r="O57" t="s">
        <v>159</v>
      </c>
      <c r="P57" t="b">
        <v>0</v>
      </c>
      <c r="Q57">
        <f>IF(P57=TRUE,1.5,0)</f>
        <v>0</v>
      </c>
      <c r="S57" t="s">
        <v>159</v>
      </c>
      <c r="T57" t="b">
        <v>0</v>
      </c>
      <c r="U57">
        <f>IF(T57=TRUE,1.5,0)</f>
        <v>0</v>
      </c>
      <c r="W57" t="s">
        <v>159</v>
      </c>
      <c r="X57" t="b">
        <v>0</v>
      </c>
      <c r="Y57">
        <f>IF(X57=TRUE,1.5,0)</f>
        <v>0</v>
      </c>
      <c r="AA57" t="s">
        <v>159</v>
      </c>
      <c r="AB57" t="b">
        <v>0</v>
      </c>
      <c r="AC57">
        <f>IF(AB57=TRUE,1.5,0)</f>
        <v>0</v>
      </c>
    </row>
    <row r="58" spans="7:30" x14ac:dyDescent="0.25">
      <c r="G58" s="288" t="s">
        <v>126</v>
      </c>
      <c r="H58" s="288"/>
      <c r="I58" s="288"/>
      <c r="J58" s="32">
        <f>SUM(I54:I57)</f>
        <v>1</v>
      </c>
      <c r="K58" s="288" t="s">
        <v>126</v>
      </c>
      <c r="L58" s="288"/>
      <c r="M58" s="288"/>
      <c r="N58" s="32">
        <f>SUM(M54:M57)</f>
        <v>1</v>
      </c>
      <c r="O58" s="288" t="s">
        <v>126</v>
      </c>
      <c r="P58" s="288"/>
      <c r="Q58" s="288"/>
      <c r="R58" s="32">
        <f>SUM(Q54:Q57)</f>
        <v>1</v>
      </c>
      <c r="S58" s="288" t="s">
        <v>126</v>
      </c>
      <c r="T58" s="288"/>
      <c r="U58" s="288"/>
      <c r="V58" s="32">
        <f>SUM(U54:U57)</f>
        <v>1</v>
      </c>
      <c r="W58" s="288" t="s">
        <v>126</v>
      </c>
      <c r="X58" s="288"/>
      <c r="Y58" s="288"/>
      <c r="Z58" s="32">
        <f>SUM(Y54:Y57)</f>
        <v>1</v>
      </c>
      <c r="AA58" s="288" t="s">
        <v>126</v>
      </c>
      <c r="AB58" s="288"/>
      <c r="AC58" s="288"/>
      <c r="AD58" s="32">
        <f>SUM(AC54:AC57)</f>
        <v>1</v>
      </c>
    </row>
  </sheetData>
  <mergeCells count="25">
    <mergeCell ref="Q5:R5"/>
    <mergeCell ref="G25:H25"/>
    <mergeCell ref="G47:H47"/>
    <mergeCell ref="G5:H5"/>
    <mergeCell ref="I5:J5"/>
    <mergeCell ref="K5:L5"/>
    <mergeCell ref="M5:N5"/>
    <mergeCell ref="O5:P5"/>
    <mergeCell ref="K53:N53"/>
    <mergeCell ref="K58:M58"/>
    <mergeCell ref="O53:R53"/>
    <mergeCell ref="O58:Q58"/>
    <mergeCell ref="F6:F9"/>
    <mergeCell ref="F10:F12"/>
    <mergeCell ref="F13:F15"/>
    <mergeCell ref="G20:H20"/>
    <mergeCell ref="Q20:R20"/>
    <mergeCell ref="G53:J53"/>
    <mergeCell ref="G58:I58"/>
    <mergeCell ref="S53:V53"/>
    <mergeCell ref="W53:Z53"/>
    <mergeCell ref="W58:Y58"/>
    <mergeCell ref="AA53:AD53"/>
    <mergeCell ref="AA58:AC58"/>
    <mergeCell ref="S58:U58"/>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a_x0020_Expiration xmlns="f34bc3e5-9f16-4338-8f66-4f18d34affa6">never expire</Data_x0020_Expiration>
    <Functional_x0020_Area xmlns="f34bc3e5-9f16-4338-8f66-4f18d34affa6">EHS</Functional_x0020_Area>
    <Information_x0020_Class xmlns="f34bc3e5-9f16-4338-8f66-4f18d34affa6">Medtronic Controlled</Information_x0020_Class>
    <Business_x0020_Group xmlns="f34bc3e5-9f16-4338-8f66-4f18d34affa6">CRDM</Business_x0020_Group>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00519A960C0F94E9971FA59F9F85728" ma:contentTypeVersion="0" ma:contentTypeDescription="Create a new document." ma:contentTypeScope="" ma:versionID="494f148c70b6c3332cb85f605c9d1043">
  <xsd:schema xmlns:xsd="http://www.w3.org/2001/XMLSchema" xmlns:xs="http://www.w3.org/2001/XMLSchema" xmlns:p="http://schemas.microsoft.com/office/2006/metadata/properties" xmlns:ns2="f34bc3e5-9f16-4338-8f66-4f18d34affa6" targetNamespace="http://schemas.microsoft.com/office/2006/metadata/properties" ma:root="true" ma:fieldsID="d9006ba2b448c652e9ff963d775d2a83" ns2:_="">
    <xsd:import namespace="f34bc3e5-9f16-4338-8f66-4f18d34affa6"/>
    <xsd:element name="properties">
      <xsd:complexType>
        <xsd:sequence>
          <xsd:element name="documentManagement">
            <xsd:complexType>
              <xsd:all>
                <xsd:element ref="ns2:Functional_x0020_Area" minOccurs="0"/>
                <xsd:element ref="ns2:Business_x0020_Group" minOccurs="0"/>
                <xsd:element ref="ns2:Information_x0020_Class" minOccurs="0"/>
                <xsd:element ref="ns2:Data_x0020_Expir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4bc3e5-9f16-4338-8f66-4f18d34affa6" elementFormDefault="qualified">
    <xsd:import namespace="http://schemas.microsoft.com/office/2006/documentManagement/types"/>
    <xsd:import namespace="http://schemas.microsoft.com/office/infopath/2007/PartnerControls"/>
    <xsd:element name="Functional_x0020_Area" ma:index="8" nillable="true" ma:displayName="Functional Area" ma:default="EHS" ma:description="Functional Area can help people find this content during a search. Do your best to categorize the functional area of this content. If nothing really fits, select Other." ma:format="Dropdown" ma:internalName="Functional_x0020_Area">
      <xsd:simpleType>
        <xsd:restriction base="dms:Choice">
          <xsd:enumeration value="EHS"/>
          <xsd:enumeration value="Marketing"/>
          <xsd:enumeration value="Sales"/>
          <xsd:enumeration value="Manufacturing"/>
          <xsd:enumeration value="Finance"/>
          <xsd:enumeration value="Human Resources"/>
          <xsd:enumeration value="IT"/>
          <xsd:enumeration value="Legal"/>
          <xsd:enumeration value="RD"/>
          <xsd:enumeration value="Clinical"/>
          <xsd:enumeration value="Operations"/>
          <xsd:enumeration value="Quality"/>
          <xsd:enumeration value="Other"/>
        </xsd:restriction>
      </xsd:simpleType>
    </xsd:element>
    <xsd:element name="Business_x0020_Group" ma:index="9" nillable="true" ma:displayName="Business Group" ma:default="CRDM" ma:description="Business Group refers to the business unit which owns this content and is responsible for updates." ma:internalName="Business_x0020_Group">
      <xsd:simpleType>
        <xsd:restriction base="dms:Choice">
          <xsd:enumeration value="Asia Pac Headquarters"/>
          <xsd:enumeration value="Canada Headquarters"/>
          <xsd:enumeration value="Cardiac Surgery"/>
          <xsd:enumeration value="CardioVascular"/>
          <xsd:enumeration value="Central&amp;Eastern Europe/GRC/ISR"/>
          <xsd:enumeration value="Corporate"/>
          <xsd:enumeration value="CRDM"/>
          <xsd:enumeration value="Diabetes"/>
          <xsd:enumeration value="ENT"/>
          <xsd:enumeration value="Europe BRC"/>
          <xsd:enumeration value="Europe EOC"/>
          <xsd:enumeration value="Europe Finance"/>
          <xsd:enumeration value="Europe Headquarters"/>
          <xsd:enumeration value="Europe HR"/>
          <xsd:enumeration value="Europe Legal"/>
          <xsd:enumeration value="Europe MISE"/>
          <xsd:enumeration value="Latin America"/>
          <xsd:enumeration value="Middle East and Africa"/>
          <xsd:enumeration value="Navigation"/>
          <xsd:enumeration value="Neuromodulation"/>
          <xsd:enumeration value="Operations"/>
          <xsd:enumeration value="Physio-Control"/>
          <xsd:enumeration value="Puerto Rico Headquarters"/>
          <xsd:enumeration value="Shared Services"/>
          <xsd:enumeration value="Surgical Technologies"/>
          <xsd:enumeration value="SpinalBiologics"/>
          <xsd:enumeration value="Vascular"/>
          <xsd:enumeration value="Global"/>
        </xsd:restriction>
      </xsd:simpleType>
    </xsd:element>
    <xsd:element name="Information_x0020_Class" ma:index="10" nillable="true" ma:displayName="Information Class" ma:default="Medtronic Controlled" ma:description="Information Class is required to comply with Medtronic's Global Information Protection Policy. Use the definitions below to determine the sensitivity level of this information.&#10; &#10; Medtronic Business Confidential: Includes strategic or sensitive Medtronic business information that, if improperly released, would cause significant harm to Medtronic.&#10; &#10; Medtronic Personal Confidential Information: Includes any specifically identifiable employee and patient information, and other private information regarding individuals, held by Medtronic that is required by law or regulation to be treated confidentially.&#10; &#10; Medtronic Controlled Information: Includes all information not classified as Medtronic Business Confidential or Medtronic Personal Confidential." ma:internalName="Information_x0020_Class">
      <xsd:simpleType>
        <xsd:restriction base="dms:Choice">
          <xsd:enumeration value="Personal Confidential"/>
          <xsd:enumeration value="Business Confidential"/>
          <xsd:enumeration value="Medtronic Controlled"/>
        </xsd:restriction>
      </xsd:simpleType>
    </xsd:element>
    <xsd:element name="Data_x0020_Expiration" ma:index="11" nillable="true" ma:displayName="Data Expiration" ma:default="2 years" ma:description="Data Expiration refers to the estimated length of time for which this information should be kept." ma:internalName="Data_x0020_Expiration">
      <xsd:simpleType>
        <xsd:restriction base="dms:Choice">
          <xsd:enumeration value="3 months"/>
          <xsd:enumeration value="2 years"/>
          <xsd:enumeration value="7 years"/>
          <xsd:enumeration value="never expir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7DB1CC-2306-4C5F-87A1-949FFF105957}">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purl.org/dc/elements/1.1/"/>
    <ds:schemaRef ds:uri="f34bc3e5-9f16-4338-8f66-4f18d34affa6"/>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5B20CDCF-6625-4D3B-B5FA-079933D2A57A}">
  <ds:schemaRefs>
    <ds:schemaRef ds:uri="http://schemas.microsoft.com/sharepoint/v3/contenttype/forms"/>
  </ds:schemaRefs>
</ds:datastoreItem>
</file>

<file path=customXml/itemProps3.xml><?xml version="1.0" encoding="utf-8"?>
<ds:datastoreItem xmlns:ds="http://schemas.openxmlformats.org/officeDocument/2006/customXml" ds:itemID="{741594B4-68B1-4946-B0F4-0839F9361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4bc3e5-9f16-4338-8f66-4f18d34af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ERS</vt:lpstr>
      <vt:lpstr>Dropdown 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Anderson</dc:creator>
  <cp:lastModifiedBy>Mark Anderson</cp:lastModifiedBy>
  <cp:lastPrinted>2020-11-23T01:41:26Z</cp:lastPrinted>
  <dcterms:created xsi:type="dcterms:W3CDTF">2013-01-31T18:30:05Z</dcterms:created>
  <dcterms:modified xsi:type="dcterms:W3CDTF">2020-11-28T23:47:04Z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0x010100200519A960C0F94E9971FA59F9F85728</vt:lpwstr>
  </property>
</Properties>
</file>