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G:\ESC Backup 11-10-17\Clients 7-3-17 backup\WorkWell\2021 Revision\ERGOM\ERS\ERS Version 11 Excel\"/>
    </mc:Choice>
  </mc:AlternateContent>
  <xr:revisionPtr revIDLastSave="0" documentId="13_ncr:1_{C80A9694-55A1-4CB0-8151-CE4EF7DDB679}" xr6:coauthVersionLast="45" xr6:coauthVersionMax="45" xr10:uidLastSave="{00000000-0000-0000-0000-000000000000}"/>
  <bookViews>
    <workbookView xWindow="-120" yWindow="-120" windowWidth="25440" windowHeight="15390" xr2:uid="{00000000-000D-0000-FFFF-FFFF00000000}"/>
  </bookViews>
  <sheets>
    <sheet name="ERS" sheetId="1" r:id="rId1"/>
    <sheet name="Dropdown lis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7" i="3" l="1"/>
  <c r="AC56" i="3"/>
  <c r="AC55" i="3"/>
  <c r="AC54" i="3"/>
  <c r="Y57" i="3"/>
  <c r="Y56" i="3"/>
  <c r="Y55" i="3"/>
  <c r="Y54" i="3"/>
  <c r="U57" i="3"/>
  <c r="U56" i="3"/>
  <c r="U55" i="3"/>
  <c r="U54" i="3"/>
  <c r="Q57" i="3"/>
  <c r="Q56" i="3"/>
  <c r="Q55" i="3"/>
  <c r="Q54" i="3"/>
  <c r="M57" i="3"/>
  <c r="M56" i="3"/>
  <c r="M55" i="3"/>
  <c r="M54" i="3"/>
  <c r="AD58" i="3" l="1"/>
  <c r="L36" i="1" s="1"/>
  <c r="V58" i="3"/>
  <c r="H36" i="1" s="1"/>
  <c r="Z58" i="3"/>
  <c r="J36" i="1" s="1"/>
  <c r="N58" i="3"/>
  <c r="D36" i="1" s="1"/>
  <c r="R58" i="3"/>
  <c r="F36" i="1" s="1"/>
  <c r="I57" i="3" l="1"/>
  <c r="I56" i="3"/>
  <c r="I55" i="3"/>
  <c r="I54" i="3"/>
  <c r="J28" i="3" l="1"/>
  <c r="J29" i="3"/>
  <c r="J30" i="3"/>
  <c r="J31" i="3"/>
  <c r="J32" i="3"/>
  <c r="J33" i="3"/>
  <c r="J34" i="3"/>
  <c r="J35" i="3"/>
  <c r="J36" i="3"/>
  <c r="J37" i="3"/>
  <c r="J38" i="3"/>
  <c r="J39" i="3"/>
  <c r="J40" i="3"/>
  <c r="J41" i="3"/>
  <c r="J42" i="3"/>
  <c r="J43" i="3"/>
  <c r="J44" i="3"/>
  <c r="J45" i="3"/>
  <c r="J46" i="3"/>
  <c r="J47" i="3"/>
  <c r="J48" i="3"/>
  <c r="J49" i="3"/>
  <c r="J27" i="3"/>
  <c r="J58" i="3" l="1"/>
  <c r="B36" i="1" s="1"/>
  <c r="J50" i="3" l="1"/>
  <c r="I51"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72" i="1" l="1"/>
  <c r="M46" i="1"/>
  <c r="L16" i="3"/>
  <c r="F30" i="1" s="1"/>
  <c r="F35" i="1" s="1"/>
  <c r="R21" i="3"/>
  <c r="Q21" i="3" s="1"/>
  <c r="H21" i="3"/>
  <c r="P16" i="3"/>
  <c r="J30" i="1" s="1"/>
  <c r="J35" i="1" s="1"/>
  <c r="N16" i="3"/>
  <c r="H30" i="1" s="1"/>
  <c r="H35" i="1" s="1"/>
  <c r="J16" i="3"/>
  <c r="D30" i="1" s="1"/>
  <c r="D35" i="1" s="1"/>
  <c r="B66" i="1" l="1"/>
  <c r="M44" i="1"/>
  <c r="B63" i="1"/>
  <c r="M43" i="1"/>
  <c r="B60" i="1"/>
  <c r="M42" i="1"/>
  <c r="B57" i="1"/>
  <c r="M41" i="1"/>
  <c r="R16" i="3"/>
  <c r="L30" i="1" s="1"/>
  <c r="G21" i="3"/>
  <c r="L35" i="1" l="1"/>
  <c r="H16" i="3"/>
  <c r="B30" i="1" s="1"/>
  <c r="B69" i="1" l="1"/>
  <c r="M45" i="1"/>
  <c r="B35" i="1"/>
  <c r="B54" i="1" l="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Caple</author>
  </authors>
  <commentList>
    <comment ref="G6" authorId="0" shapeId="0" xr:uid="{00000000-0006-0000-0100-000001000000}">
      <text>
        <r>
          <rPr>
            <sz val="9"/>
            <color indexed="81"/>
            <rFont val="Tahoma"/>
            <family val="2"/>
          </rPr>
          <t xml:space="preserve">Values in this column are derived from the check boxes on page ERS and are linked to the check box with a default of "not checked"
</t>
        </r>
      </text>
    </comment>
    <comment ref="H6" authorId="0" shapeId="0" xr:uid="{00000000-0006-0000-0100-000002000000}">
      <text>
        <r>
          <rPr>
            <sz val="9"/>
            <color indexed="81"/>
            <rFont val="Tahoma"/>
            <family val="2"/>
          </rPr>
          <t xml:space="preserve">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xr:uid="{00000000-0006-0000-0100-000003000000}">
      <text>
        <r>
          <rPr>
            <sz val="9"/>
            <color indexed="81"/>
            <rFont val="Tahoma"/>
            <family val="2"/>
          </rPr>
          <t>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<sst xmlns="http://schemas.openxmlformats.org/spreadsheetml/2006/main" count="300" uniqueCount="206">
  <si>
    <t>Date:</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</si>
  <si>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</si>
  <si>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</si>
  <si>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</si>
  <si>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</si>
  <si>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</si>
  <si>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</si>
  <si>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</si>
  <si>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</si>
  <si>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</si>
  <si>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</si>
  <si>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</si>
  <si>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</si>
  <si>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Shoulders/Upper Back</t>
  </si>
  <si>
    <t>STEP FOUR</t>
  </si>
  <si>
    <t xml:space="preserve">  1.  Head/Neck/Eyes</t>
  </si>
  <si>
    <t xml:space="preserve">  2.  Shoulders/Upper Back</t>
  </si>
  <si>
    <t xml:space="preserve">  5.  Hands/Wrists/Fingers</t>
  </si>
  <si>
    <t xml:space="preserve">  6.  Legs/Feet</t>
  </si>
  <si>
    <t xml:space="preserve">  7.  Other Factors (Step Four)</t>
  </si>
  <si>
    <t>STEP SIX</t>
  </si>
  <si>
    <t>Status</t>
  </si>
  <si>
    <t>Due Date</t>
  </si>
  <si>
    <t xml:space="preserve">Kneeling
</t>
  </si>
  <si>
    <t xml:space="preserve">Squatting
</t>
  </si>
  <si>
    <t>STEP FIVE RISK CATEGORIES</t>
  </si>
  <si>
    <t>Type of Assessment:</t>
  </si>
  <si>
    <t xml:space="preserve">  Reach behind body</t>
  </si>
  <si>
    <t>Bent sideways &gt;20°</t>
  </si>
  <si>
    <t xml:space="preserve">
Extended back &gt;20°</t>
  </si>
  <si>
    <t xml:space="preserve">
On one leg / up on toes</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</si>
  <si>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</si>
  <si>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</si>
  <si>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</si>
  <si>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</si>
  <si>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</si>
  <si>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</si>
  <si>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</si>
  <si>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</si>
  <si>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</si>
  <si>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</si>
  <si>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</si>
  <si>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</si>
  <si>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</si>
  <si>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</si>
  <si>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</si>
  <si>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</si>
  <si>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</si>
  <si>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</si>
  <si>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</si>
  <si>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</si>
  <si>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</si>
  <si>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</si>
  <si>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</si>
  <si>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</si>
  <si>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</si>
  <si>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</si>
  <si>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</si>
  <si>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</si>
  <si>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</si>
  <si>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</si>
  <si>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</si>
  <si>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</si>
  <si>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</si>
  <si>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</si>
  <si>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</si>
  <si>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</si>
  <si>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</si>
  <si>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1  pt   Med 10-45 sec</t>
  </si>
  <si>
    <t xml:space="preserve">         0 pt:    Low &lt;0.25/min</t>
  </si>
  <si>
    <t xml:space="preserve">         1 pt: Med 0.25-3/min</t>
  </si>
  <si>
    <t xml:space="preserve">         2 pts:    High &gt;3/min</t>
  </si>
  <si>
    <t xml:space="preserve">         0 pt:     Light &lt;3#</t>
  </si>
  <si>
    <t xml:space="preserve">         1 pt:    Med 3#-8#</t>
  </si>
  <si>
    <t xml:space="preserve">         0 pt:     Light &lt;2#</t>
  </si>
  <si>
    <t xml:space="preserve">         1 pt:   Med 2#-5#</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</si>
  <si>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</si>
  <si>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</si>
  <si>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</si>
  <si>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</si>
  <si>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</si>
  <si>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</si>
  <si>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</si>
  <si>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</si>
  <si>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</si>
  <si>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</si>
  <si>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</si>
  <si>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</si>
  <si>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</si>
  <si>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</si>
  <si>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</si>
  <si>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</si>
  <si>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</si>
  <si>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</si>
  <si>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</si>
  <si>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</si>
  <si>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</si>
  <si>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</si>
  <si>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</si>
  <si>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</si>
  <si>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</si>
  <si>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</si>
  <si>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</si>
  <si>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</si>
  <si>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</si>
  <si>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</si>
  <si>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t>Foot support</t>
  </si>
  <si>
    <t>foot support</t>
  </si>
  <si>
    <t>WS Height</t>
  </si>
  <si>
    <t>Risk Areas Step Five</t>
  </si>
  <si>
    <t>Wrong or incorrectly used:</t>
  </si>
  <si>
    <t>St/walk</t>
  </si>
  <si>
    <t xml:space="preserve">
 Fully extended arm
</t>
  </si>
  <si>
    <t xml:space="preserve">
Look up &gt;10 °</t>
  </si>
  <si>
    <t>STEP ONE</t>
  </si>
  <si>
    <t xml:space="preserve"> ErgoSystems Ergonomics Risk Screen (ERS)</t>
  </si>
  <si>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xml:space="preserve">- Hard surface pressure on body from workbench, tool   </t>
    </r>
  </si>
  <si>
    <t>Job Number:</t>
  </si>
  <si>
    <t>Department:</t>
  </si>
  <si>
    <t>Link to Video/Photo:</t>
  </si>
  <si>
    <t>Job/Task observed:</t>
  </si>
  <si>
    <t>2. Shoulder / Upper Back</t>
  </si>
  <si>
    <t xml:space="preserve">6.  Legs/ Feet
</t>
  </si>
  <si>
    <t>7.  Other Factors (Step 4)</t>
  </si>
  <si>
    <r>
      <t>Foot Controls</t>
    </r>
    <r>
      <rPr>
        <sz val="11"/>
        <color theme="1"/>
        <rFont val="Calibri"/>
        <family val="2"/>
        <scheme val="minor"/>
      </rPr>
      <t xml:space="preserve"> -</t>
    </r>
    <r>
      <rPr>
        <b/>
        <sz val="9"/>
        <color theme="1"/>
        <rFont val="Calibri"/>
        <family val="2"/>
        <scheme val="minor"/>
      </rPr>
      <t xml:space="preserve"> </t>
    </r>
    <r>
      <rPr>
        <sz val="10"/>
        <color theme="1"/>
        <rFont val="Calibri"/>
        <family val="2"/>
        <scheme val="minor"/>
      </rPr>
      <t>use of foot controls while standing</t>
    </r>
  </si>
  <si>
    <t>Corrective action                     recommended  for each of the 1-7 risk factors with a rating &gt; 1</t>
  </si>
  <si>
    <t>Multiplier to be applied</t>
  </si>
  <si>
    <t>Work surface height - too low/high</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</si>
  <si>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(e.g. fork trucks)   </t>
    </r>
    <r>
      <rPr>
        <sz val="11"/>
        <color theme="1"/>
        <rFont val="Calibri"/>
        <family val="2"/>
        <scheme val="minor"/>
      </rPr>
      <t xml:space="preserve">   </t>
    </r>
  </si>
  <si>
    <r>
      <t xml:space="preserve">Vibration </t>
    </r>
    <r>
      <rPr>
        <sz val="11"/>
        <color theme="1"/>
        <rFont val="Calibri"/>
        <family val="2"/>
        <scheme val="minor"/>
      </rPr>
      <t xml:space="preserve">- </t>
    </r>
    <r>
      <rPr>
        <sz val="9"/>
        <color theme="1"/>
        <rFont val="Calibri"/>
        <family val="2"/>
        <scheme val="minor"/>
      </rPr>
      <t>Of hand/arm, related to tool use (e.g. grinders, sanders, etc</t>
    </r>
    <r>
      <rPr>
        <sz val="10"/>
        <color theme="1"/>
        <rFont val="Calibri"/>
        <family val="2"/>
        <scheme val="minor"/>
      </rPr>
      <t xml:space="preserve">)  </t>
    </r>
    <r>
      <rPr>
        <sz val="11"/>
        <color theme="1"/>
        <rFont val="Calibri"/>
        <family val="2"/>
        <scheme val="minor"/>
      </rPr>
      <t xml:space="preserve">  </t>
    </r>
  </si>
  <si>
    <r>
      <rPr>
        <b/>
        <sz val="11"/>
        <color theme="1"/>
        <rFont val="Calibri"/>
        <family val="2"/>
        <scheme val="minor"/>
      </rPr>
      <t>Hot Environment</t>
    </r>
    <r>
      <rPr>
        <sz val="11"/>
        <color theme="1"/>
        <rFont val="Calibri"/>
        <family val="2"/>
        <scheme val="minor"/>
      </rPr>
      <t xml:space="preserve"> exposure</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</si>
  <si>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Cold Environment</t>
    </r>
    <r>
      <rPr>
        <sz val="11"/>
        <color theme="1"/>
        <rFont val="Calibri"/>
        <family val="2"/>
        <scheme val="minor"/>
      </rPr>
      <t xml:space="preserve"> exposure                                 </t>
    </r>
  </si>
  <si>
    <t>Other Factors - Check All that Apply (1 point each)</t>
  </si>
  <si>
    <r>
      <rPr>
        <b/>
        <sz val="11"/>
        <color theme="1"/>
        <rFont val="Calibri"/>
        <family val="2"/>
        <scheme val="minor"/>
      </rPr>
      <t>On feet</t>
    </r>
    <r>
      <rPr>
        <sz val="11"/>
        <color theme="1"/>
        <rFont val="Calibri"/>
        <family val="2"/>
        <scheme val="minor"/>
      </rPr>
      <t xml:space="preserve"> </t>
    </r>
    <r>
      <rPr>
        <sz val="10"/>
        <color theme="1"/>
        <rFont val="Calibri"/>
        <family val="2"/>
        <scheme val="minor"/>
      </rPr>
      <t>(standing or walking)&gt; 50% of shift</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</si>
  <si>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t>
    </r>
    <r>
      <rPr>
        <sz val="8"/>
        <color theme="1"/>
        <rFont val="Calibri"/>
        <family val="2"/>
        <scheme val="minor"/>
      </rPr>
      <t xml:space="preserve">- </t>
    </r>
    <r>
      <rPr>
        <sz val="8.6"/>
        <color theme="1"/>
        <rFont val="Calibri"/>
        <family val="2"/>
        <scheme val="minor"/>
      </rPr>
      <t xml:space="preserve">Sharp edge pressure on body from workbench, tool    </t>
    </r>
  </si>
  <si>
    <t>TOTAL  STEP FOUR - OTHER</t>
  </si>
  <si>
    <t xml:space="preserve">  3.  Back (Mid/Low)</t>
  </si>
  <si>
    <t xml:space="preserve">  4.  Arms/Elbows</t>
  </si>
  <si>
    <t>Reach at shoulder level</t>
  </si>
  <si>
    <t>Trunk Rotated &gt;20°</t>
  </si>
  <si>
    <t xml:space="preserve">Duration (static)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</si>
  <si>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</si>
  <si>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 xml:space="preserve">         2 pts:    High &gt;1/min</t>
  </si>
  <si>
    <t xml:space="preserve">         3 pts: Very heavy &gt;40#</t>
  </si>
  <si>
    <t xml:space="preserve">         2  pts  High &gt;45 sec</t>
  </si>
  <si>
    <t xml:space="preserve">         2 pts:    Heavy 9#-15#</t>
  </si>
  <si>
    <t xml:space="preserve">           3 pts:  Very heavy &gt;15#</t>
  </si>
  <si>
    <t>Rotation of wrists/forearms,
palms up/down</t>
  </si>
  <si>
    <r>
      <t>Production/Quality</t>
    </r>
    <r>
      <rPr>
        <sz val="11"/>
        <color theme="1"/>
        <rFont val="Calibri"/>
        <family val="2"/>
        <scheme val="minor"/>
      </rPr>
      <t xml:space="preserve"> - </t>
    </r>
    <r>
      <rPr>
        <sz val="10"/>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</si>
  <si>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 </t>
    </r>
    <r>
      <rPr>
        <sz val="10"/>
        <color theme="1"/>
        <rFont val="Calibri"/>
        <family val="2"/>
        <scheme val="minor"/>
      </rPr>
      <t xml:space="preserve">Inadequate safety or process training  </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</si>
  <si>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precision assembly,  inspection, etc.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</si>
  <si>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Visual acuity difficulty in seeing parts/materials to assemble or inspect</t>
    </r>
    <r>
      <rPr>
        <sz val="11"/>
        <color theme="1"/>
        <rFont val="Calibri"/>
        <family val="2"/>
        <scheme val="minor"/>
      </rPr>
      <t xml:space="preserve">      </t>
    </r>
  </si>
  <si>
    <t xml:space="preserve">        1 to 2 hrs (1.0)</t>
  </si>
  <si>
    <t xml:space="preserve">        2 to 4 hrs (1.25)</t>
  </si>
  <si>
    <t xml:space="preserve">        4 + hrs (1.5)</t>
  </si>
  <si>
    <t>Time Weighted
Multiplier</t>
  </si>
  <si>
    <t>If Posture above is present, check one corresponding observed Force, Duration, Frequency and Time Weighted Multiplier</t>
  </si>
  <si>
    <t>1 hr or less</t>
  </si>
  <si>
    <t>2 to 4 hrs</t>
  </si>
  <si>
    <t>4+ hrs</t>
  </si>
  <si>
    <t>1 to 2 hrs</t>
  </si>
  <si>
    <t xml:space="preserve">  Raw Score</t>
  </si>
  <si>
    <t>Weighted Score</t>
  </si>
  <si>
    <r>
      <t xml:space="preserve">        1 pt:  Med 
           (Body Weight)
</t>
    </r>
    <r>
      <rPr>
        <b/>
        <sz val="8"/>
        <color rgb="FFFF0000"/>
        <rFont val="Arial"/>
        <family val="2"/>
      </rPr>
      <t>Always select Med Force if any Legs/Feet posture above is selected</t>
    </r>
  </si>
  <si>
    <t>TIME ON TASK Head/Neck/Eyes</t>
  </si>
  <si>
    <t>TIME ON TASKShoulders/Upper Back</t>
  </si>
  <si>
    <t>TIME ON TASK Back Mid/Low</t>
  </si>
  <si>
    <t>TIME ON TASK Arms/Elbows</t>
  </si>
  <si>
    <t>TIME ON TASK Legs/Feet</t>
  </si>
  <si>
    <t>TIME ON TASK Hands/Wrists/Fingers</t>
  </si>
  <si>
    <t>Other Issues</t>
  </si>
  <si>
    <t>Corrective Action
(Recommended for any Risk Area from STEP FIVE with a score &gt;1)</t>
  </si>
  <si>
    <r>
      <t xml:space="preserve">         0 pt:    Low &lt;0.5/min 
</t>
    </r>
    <r>
      <rPr>
        <b/>
        <sz val="8"/>
        <color rgb="FFFF0000"/>
        <rFont val="Calibri"/>
        <family val="2"/>
        <scheme val="minor"/>
      </rPr>
      <t>If Stationary stand checked</t>
    </r>
  </si>
  <si>
    <r>
      <t xml:space="preserve">  </t>
    </r>
    <r>
      <rPr>
        <b/>
        <sz val="10"/>
        <color theme="0"/>
        <rFont val="Calibri"/>
        <family val="2"/>
        <scheme val="minor"/>
      </rPr>
      <t xml:space="preserve">  STEP 
   THREE</t>
    </r>
  </si>
  <si>
    <t>SCORE</t>
  </si>
  <si>
    <t xml:space="preserve">               Check if Low Risk, and No Corrective Action needed.</t>
  </si>
  <si>
    <t xml:space="preserve">Select </t>
  </si>
  <si>
    <t>Check observed postures; if posture present, complete  Force, Duration, Frequency and Time Weighted Multiplier</t>
  </si>
  <si>
    <t>LOW:   0 to &lt;2</t>
  </si>
  <si>
    <r>
      <t xml:space="preserve">HIGH </t>
    </r>
    <r>
      <rPr>
        <b/>
        <u/>
        <sz val="12"/>
        <color theme="0"/>
        <rFont val="Calibri"/>
        <family val="2"/>
        <scheme val="minor"/>
      </rPr>
      <t>&gt;</t>
    </r>
    <r>
      <rPr>
        <b/>
        <sz val="12"/>
        <color theme="0"/>
        <rFont val="Calibri"/>
        <family val="2"/>
        <scheme val="minor"/>
      </rPr>
      <t xml:space="preserve"> 4</t>
    </r>
  </si>
  <si>
    <t>Employees observed:</t>
  </si>
  <si>
    <t xml:space="preserve">
Power Grip / Grasp </t>
  </si>
  <si>
    <t xml:space="preserve">
Pinch Grip
</t>
  </si>
  <si>
    <t xml:space="preserve">         2 pts:    Heavy 6#-15#</t>
  </si>
  <si>
    <t xml:space="preserve">         3 pts:    Very heavy &gt;15#</t>
  </si>
  <si>
    <t xml:space="preserve">
                       Stationary standing &gt; 10'</t>
  </si>
  <si>
    <t xml:space="preserve">         0 pt:     Light &lt;20#</t>
  </si>
  <si>
    <t xml:space="preserve">         1 pt:     Med 21#-30#</t>
  </si>
  <si>
    <t xml:space="preserve">         2 pts:   Heavy 31#-40#</t>
  </si>
  <si>
    <t xml:space="preserve">         2 pts:  High &gt; 5 min</t>
  </si>
  <si>
    <t xml:space="preserve">          1 pt:  Med 2 -5 min</t>
  </si>
  <si>
    <t xml:space="preserve">         0 pt:  Low &lt;2 min</t>
  </si>
  <si>
    <t xml:space="preserve">         1 pt:    Med 5-10/min</t>
  </si>
  <si>
    <t xml:space="preserve">         0 pt:    Low &lt;5/min</t>
  </si>
  <si>
    <t xml:space="preserve">         2 pts:   High &gt;10/min</t>
  </si>
  <si>
    <t xml:space="preserve">         0  pt:   Low &lt;10 sec</t>
  </si>
  <si>
    <t xml:space="preserve">        1 pt:    Med 0.5-5/min</t>
  </si>
  <si>
    <t xml:space="preserve">        2 pts:   High &gt;5/min</t>
  </si>
  <si>
    <t xml:space="preserve">        1 hr or less (0.75)</t>
  </si>
  <si>
    <t xml:space="preserve">             Fixture/Jig</t>
  </si>
  <si>
    <t>STEP FIVE (Scores from Steps 3 &amp; 4)</t>
  </si>
  <si>
    <r>
      <rPr>
        <b/>
        <sz val="11"/>
        <color theme="1"/>
        <rFont val="Calibri"/>
        <family val="2"/>
        <scheme val="minor"/>
      </rPr>
      <t>Corrective Actions</t>
    </r>
    <r>
      <rPr>
        <b/>
        <sz val="10"/>
        <color theme="1"/>
        <rFont val="Calibri"/>
        <family val="2"/>
        <scheme val="minor"/>
      </rPr>
      <t xml:space="preserve">
(Recommended for any Risk Area from STEP FIVE with a score &gt;1)</t>
    </r>
  </si>
  <si>
    <t xml:space="preserve">         1 pt:    Med 0.5 -  1/min</t>
  </si>
  <si>
    <r>
      <t xml:space="preserve">        </t>
    </r>
    <r>
      <rPr>
        <b/>
        <sz val="9"/>
        <color theme="1"/>
        <rFont val="Calibri"/>
        <family val="2"/>
        <scheme val="minor"/>
      </rPr>
      <t>Initial Ergonomics Screen
        Updated Ergonomics Screen</t>
    </r>
  </si>
  <si>
    <r>
      <rPr>
        <b/>
        <sz val="10"/>
        <color theme="1"/>
        <rFont val="Calibri"/>
        <family val="2"/>
        <scheme val="minor"/>
      </rPr>
      <t>Score</t>
    </r>
    <r>
      <rPr>
        <b/>
        <i/>
        <sz val="10"/>
        <color theme="1"/>
        <rFont val="Calibri"/>
        <family val="2"/>
        <scheme val="minor"/>
      </rPr>
      <t xml:space="preserve"> (per body part)</t>
    </r>
    <r>
      <rPr>
        <b/>
        <sz val="10"/>
        <color theme="1"/>
        <rFont val="Calibri"/>
        <family val="2"/>
        <scheme val="minor"/>
      </rPr>
      <t>:</t>
    </r>
    <r>
      <rPr>
        <sz val="10"/>
        <color theme="1"/>
        <rFont val="Calibri"/>
        <family val="2"/>
        <scheme val="minor"/>
      </rPr>
      <t xml:space="preserve">  Total sum of points for selected Force, Duration,  Frequency and Time Weighted Multiplier
</t>
    </r>
    <r>
      <rPr>
        <b/>
        <sz val="10"/>
        <color theme="1"/>
        <rFont val="Calibri"/>
        <family val="2"/>
        <scheme val="minor"/>
      </rPr>
      <t>Risk (per body part)</t>
    </r>
    <r>
      <rPr>
        <b/>
        <i/>
        <sz val="10"/>
        <color theme="1"/>
        <rFont val="Calibri"/>
        <family val="2"/>
        <scheme val="minor"/>
      </rPr>
      <t>:</t>
    </r>
    <r>
      <rPr>
        <i/>
        <sz val="10"/>
        <color theme="1"/>
        <rFont val="Calibri"/>
        <family val="2"/>
        <scheme val="minor"/>
      </rPr>
      <t xml:space="preserve">  </t>
    </r>
    <r>
      <rPr>
        <sz val="10"/>
        <color theme="1"/>
        <rFont val="Calibri"/>
        <family val="2"/>
        <scheme val="minor"/>
      </rPr>
      <t xml:space="preserve">For each body part determine risk level depending on total points for that body part: </t>
    </r>
    <r>
      <rPr>
        <b/>
        <sz val="10"/>
        <color theme="1"/>
        <rFont val="Calibri"/>
        <family val="2"/>
      </rPr>
      <t xml:space="preserve">Low:  0 to &lt;2 Medium: 2  to &lt;4  High: </t>
    </r>
    <r>
      <rPr>
        <b/>
        <u/>
        <sz val="10"/>
        <color theme="1"/>
        <rFont val="Calibri"/>
        <family val="2"/>
      </rPr>
      <t>&gt;</t>
    </r>
    <r>
      <rPr>
        <b/>
        <sz val="10"/>
        <color theme="1"/>
        <rFont val="Calibri"/>
        <family val="2"/>
      </rPr>
      <t>4</t>
    </r>
  </si>
  <si>
    <t>MED: 2 to &lt;4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</si>
</sst>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sz val="8"/>
      <color rgb="FF000000"/>
      <name val="Tahoma"/>
      <family val="2"/>
    </font>
    <font>
      <b/>
      <sz val="9"/>
      <color rgb="FFFF0000"/>
      <name val="Calibri"/>
      <family val="2"/>
      <scheme val="minor"/>
    </font>
    <font>
      <b/>
      <sz val="10"/>
      <color theme="0"/>
      <name val="Calibri"/>
      <family val="2"/>
      <scheme val="minor"/>
    </font>
    <font>
      <b/>
      <i/>
      <sz val="9"/>
      <color theme="1"/>
      <name val="Calibri"/>
      <family val="2"/>
      <scheme val="minor"/>
    </font>
    <font>
      <sz val="9"/>
      <color indexed="81"/>
      <name val="Tahoma"/>
      <family val="2"/>
    </font>
    <font>
      <i/>
      <sz val="10"/>
      <color theme="1"/>
      <name val="Calibri"/>
      <family val="2"/>
      <scheme val="minor"/>
    </font>
    <font>
      <sz val="9"/>
      <color theme="10"/>
      <name val="Calibri"/>
      <family val="2"/>
      <scheme val="minor"/>
    </font>
    <font>
      <b/>
      <sz val="9"/>
      <color theme="0"/>
      <name val="Calibri"/>
      <family val="2"/>
      <scheme val="minor"/>
    </font>
    <font>
      <i/>
      <sz val="9"/>
      <color theme="4" tint="-0.249977111117893"/>
      <name val="Calibri"/>
      <family val="2"/>
      <scheme val="minor"/>
    </font>
    <font>
      <sz val="8.6"/>
      <color theme="1"/>
      <name val="Calibri"/>
      <family val="2"/>
      <scheme val="minor"/>
    </font>
    <font>
      <b/>
      <sz val="8"/>
      <color rgb="FFFF0000"/>
      <name val="Calibri"/>
      <family val="2"/>
      <scheme val="minor"/>
    </font>
    <font>
      <b/>
      <sz val="10"/>
      <color theme="1"/>
      <name val="Calibri"/>
      <family val="2"/>
    </font>
    <font>
      <b/>
      <i/>
      <sz val="10"/>
      <color theme="1"/>
      <name val="Calibri"/>
      <family val="2"/>
      <scheme val="minor"/>
    </font>
    <font>
      <b/>
      <sz val="8"/>
      <color rgb="FFFF0000"/>
      <name val="Arial"/>
      <family val="2"/>
    </font>
    <font>
      <b/>
      <sz val="12"/>
      <color theme="1"/>
      <name val="Calibri"/>
      <family val="2"/>
      <scheme val="minor"/>
    </font>
    <font>
      <sz val="12"/>
      <color theme="1"/>
      <name val="Calibri"/>
      <family val="2"/>
      <scheme val="minor"/>
    </font>
    <font>
      <b/>
      <sz val="12"/>
      <color theme="0"/>
      <name val="Calibri"/>
      <family val="2"/>
      <scheme val="minor"/>
    </font>
    <font>
      <b/>
      <u/>
      <sz val="12"/>
      <color theme="0"/>
      <name val="Calibri"/>
      <family val="2"/>
      <scheme val="minor"/>
    </font>
    <font>
      <sz val="9"/>
      <color theme="1"/>
      <name val="Arial"/>
      <family val="2"/>
    </font>
    <font>
      <b/>
      <sz val="9"/>
      <color theme="1"/>
      <name val="Arial"/>
      <family val="2"/>
    </font>
    <font>
      <sz val="9"/>
      <name val="Arial"/>
      <family val="2"/>
    </font>
    <font>
      <u/>
      <sz val="9"/>
      <color theme="1"/>
      <name val="Arial"/>
      <family val="2"/>
    </font>
    <font>
      <sz val="14"/>
      <color theme="1"/>
      <name val="Calibri"/>
      <family val="2"/>
      <scheme val="minor"/>
    </font>
    <font>
      <b/>
      <u/>
      <sz val="10"/>
      <color theme="1"/>
      <name val="Calibri"/>
      <family val="2"/>
    </font>
  </fonts>
  <fills count="12">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style="thick">
        <color auto="1"/>
      </left>
      <right/>
      <top style="thick">
        <color auto="1"/>
      </top>
      <bottom style="thin">
        <color auto="1"/>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ck">
        <color auto="1"/>
      </left>
      <right style="thin">
        <color auto="1"/>
      </right>
      <top style="thin">
        <color auto="1"/>
      </top>
      <bottom style="thin">
        <color indexed="64"/>
      </bottom>
      <diagonal/>
    </border>
    <border>
      <left style="thin">
        <color auto="1"/>
      </left>
      <right style="thick">
        <color auto="1"/>
      </right>
      <top style="thin">
        <color auto="1"/>
      </top>
      <bottom style="thin">
        <color indexed="64"/>
      </bottom>
      <diagonal/>
    </border>
    <border>
      <left style="thin">
        <color auto="1"/>
      </left>
      <right style="thin">
        <color auto="1"/>
      </right>
      <top/>
      <bottom style="medium">
        <color indexed="64"/>
      </bottom>
      <diagonal/>
    </border>
  </borders>
  <cellStyleXfs count="2">
    <xf numFmtId="0" fontId="0" fillId="0" borderId="0"/>
    <xf numFmtId="0" fontId="10" fillId="0" borderId="0" applyNumberFormat="0" applyFill="0" applyBorder="0" applyAlignment="0" applyProtection="0"/>
  </cellStyleXfs>
  <cellXfs count="294">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0" fillId="0" borderId="0" xfId="0" applyAlignment="1">
      <alignment wrapText="1"/>
    </xf>
    <xf numFmtId="0" fontId="12" fillId="0" borderId="0" xfId="0" applyFont="1"/>
    <xf numFmtId="0" fontId="0" fillId="0" borderId="0" xfId="0" applyFill="1" applyAlignment="1">
      <alignment wrapText="1"/>
    </xf>
    <xf numFmtId="0" fontId="8" fillId="0" borderId="0" xfId="0" applyFont="1" applyAlignment="1">
      <alignment wrapText="1"/>
    </xf>
    <xf numFmtId="0" fontId="2" fillId="3" borderId="20"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7" fillId="0" borderId="0" xfId="0" applyFont="1" applyAlignment="1">
      <alignment wrapText="1"/>
    </xf>
    <xf numFmtId="0" fontId="0" fillId="0" borderId="0" xfId="0" applyAlignment="1">
      <alignment wrapText="1"/>
    </xf>
    <xf numFmtId="0" fontId="0" fillId="0" borderId="0" xfId="0" applyFill="1" applyBorder="1" applyAlignment="1">
      <alignment wrapText="1"/>
    </xf>
    <xf numFmtId="0" fontId="22" fillId="2" borderId="12" xfId="0" applyFont="1" applyFill="1" applyBorder="1" applyAlignment="1">
      <alignment wrapTex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2" xfId="0" applyFill="1" applyBorder="1" applyAlignment="1">
      <alignment horizontal="left" vertical="center"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0" fillId="8" borderId="3" xfId="0" applyFont="1" applyFill="1" applyBorder="1" applyAlignment="1">
      <alignment horizontal="left" vertical="center" shrinkToFit="1"/>
    </xf>
    <xf numFmtId="0" fontId="0" fillId="0" borderId="3" xfId="0" applyBorder="1" applyAlignment="1">
      <alignment shrinkToFit="1"/>
    </xf>
    <xf numFmtId="0" fontId="2" fillId="8" borderId="2" xfId="0" applyFont="1" applyFill="1" applyBorder="1" applyAlignment="1">
      <alignment horizontal="left" vertical="center" shrinkToFit="1"/>
    </xf>
    <xf numFmtId="0" fontId="3" fillId="9" borderId="0" xfId="0" applyFont="1" applyFill="1"/>
    <xf numFmtId="0" fontId="0" fillId="0" borderId="0" xfId="0" applyFont="1" applyBorder="1" applyAlignment="1">
      <alignment wrapText="1"/>
    </xf>
    <xf numFmtId="0" fontId="0" fillId="0" borderId="2" xfId="0" applyBorder="1" applyAlignment="1">
      <alignment wrapText="1" shrinkToFit="1"/>
    </xf>
    <xf numFmtId="0" fontId="0" fillId="8" borderId="2" xfId="0" applyFill="1" applyBorder="1" applyAlignment="1">
      <alignment shrinkToFit="1"/>
    </xf>
    <xf numFmtId="0" fontId="2" fillId="8" borderId="2" xfId="0" applyFont="1" applyFill="1" applyBorder="1" applyAlignment="1">
      <alignment shrinkToFit="1"/>
    </xf>
    <xf numFmtId="0" fontId="2" fillId="0" borderId="2" xfId="0" applyFont="1" applyBorder="1" applyAlignment="1">
      <alignment wrapText="1" shrinkToFit="1"/>
    </xf>
    <xf numFmtId="0" fontId="0" fillId="8" borderId="4" xfId="0" applyFill="1" applyBorder="1" applyAlignment="1">
      <alignment horizontal="left" vertical="center" shrinkToFit="1"/>
    </xf>
    <xf numFmtId="0" fontId="0" fillId="0" borderId="18" xfId="0" applyFont="1" applyBorder="1" applyAlignment="1">
      <alignment wrapText="1"/>
    </xf>
    <xf numFmtId="0" fontId="6" fillId="10" borderId="2" xfId="0"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0" fillId="8" borderId="0" xfId="0" applyFill="1" applyBorder="1" applyAlignment="1">
      <alignment horizontal="left" vertical="center" shrinkToFit="1"/>
    </xf>
    <xf numFmtId="0" fontId="0" fillId="8" borderId="13" xfId="0" applyFill="1" applyBorder="1" applyAlignment="1">
      <alignment horizontal="left" vertical="center" shrinkToFit="1"/>
    </xf>
    <xf numFmtId="0" fontId="0" fillId="0" borderId="12" xfId="0" applyBorder="1" applyAlignment="1">
      <alignment shrinkToFit="1"/>
    </xf>
    <xf numFmtId="0" fontId="0" fillId="0" borderId="0" xfId="0" applyBorder="1" applyAlignment="1">
      <alignment shrinkToFit="1"/>
    </xf>
    <xf numFmtId="0" fontId="2" fillId="0" borderId="2" xfId="0" applyFont="1" applyBorder="1" applyAlignment="1">
      <alignment shrinkToFit="1"/>
    </xf>
    <xf numFmtId="0" fontId="8" fillId="0" borderId="0" xfId="0" applyFont="1" applyBorder="1" applyAlignment="1">
      <alignment wrapText="1"/>
    </xf>
    <xf numFmtId="0" fontId="11" fillId="3" borderId="1"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6" fillId="4" borderId="28" xfId="0" applyFont="1" applyFill="1" applyBorder="1" applyAlignment="1">
      <alignment horizontal="center" wrapText="1"/>
    </xf>
    <xf numFmtId="0" fontId="37" fillId="0" borderId="0" xfId="0" applyFont="1" applyBorder="1" applyAlignment="1">
      <alignment wrapText="1"/>
    </xf>
    <xf numFmtId="0" fontId="17" fillId="0" borderId="12"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7" xfId="0" applyFont="1" applyFill="1" applyBorder="1" applyAlignment="1">
      <alignment vertical="top" wrapText="1"/>
    </xf>
    <xf numFmtId="0" fontId="7" fillId="0" borderId="14" xfId="0" applyFont="1" applyFill="1" applyBorder="1" applyAlignment="1">
      <alignment vertical="top" wrapText="1"/>
    </xf>
    <xf numFmtId="0" fontId="7" fillId="0" borderId="12" xfId="0" applyFont="1" applyFill="1" applyBorder="1" applyAlignment="1">
      <alignment vertical="top" wrapText="1"/>
    </xf>
    <xf numFmtId="0" fontId="7" fillId="0" borderId="0" xfId="0" applyFont="1" applyFill="1" applyBorder="1" applyAlignment="1">
      <alignment vertical="top" wrapText="1"/>
    </xf>
    <xf numFmtId="0" fontId="7" fillId="0" borderId="9" xfId="0" applyFont="1" applyFill="1" applyBorder="1" applyAlignment="1">
      <alignment vertical="top" wrapText="1"/>
    </xf>
    <xf numFmtId="0" fontId="7" fillId="0" borderId="15" xfId="0" applyFont="1" applyFill="1" applyBorder="1" applyAlignment="1">
      <alignment vertical="top" wrapText="1"/>
    </xf>
    <xf numFmtId="0" fontId="7" fillId="0" borderId="1" xfId="0" applyFont="1" applyFill="1" applyBorder="1" applyAlignment="1">
      <alignmen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2" fillId="0" borderId="3" xfId="0" applyFont="1" applyBorder="1" applyAlignment="1">
      <alignment horizontal="left" vertical="center" shrinkToFit="1"/>
    </xf>
    <xf numFmtId="0" fontId="0" fillId="0" borderId="3" xfId="0" applyBorder="1" applyAlignment="1">
      <alignment vertical="center" shrinkToFit="1"/>
    </xf>
    <xf numFmtId="0" fontId="29" fillId="7" borderId="2" xfId="0" applyFont="1" applyFill="1" applyBorder="1" applyAlignment="1">
      <alignment horizontal="center" vertical="center" wrapText="1"/>
    </xf>
    <xf numFmtId="0" fontId="30" fillId="0" borderId="4" xfId="0" applyFont="1" applyBorder="1" applyAlignment="1">
      <alignment horizontal="center" vertic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2"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vertical="center" shrinkToFit="1"/>
    </xf>
    <xf numFmtId="0" fontId="0" fillId="0" borderId="4" xfId="0" applyBorder="1" applyAlignment="1">
      <alignment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8" borderId="3" xfId="0" applyFill="1" applyBorder="1" applyAlignment="1">
      <alignment horizontal="left" vertical="center" shrinkToFit="1"/>
    </xf>
    <xf numFmtId="0" fontId="0" fillId="8" borderId="4" xfId="0" applyFill="1" applyBorder="1" applyAlignment="1">
      <alignment horizontal="left" vertical="center" shrinkToFit="1"/>
    </xf>
    <xf numFmtId="0" fontId="2" fillId="0" borderId="1" xfId="0" applyFont="1" applyFill="1" applyBorder="1" applyAlignment="1">
      <alignment horizont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6"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1"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2" fillId="0" borderId="3" xfId="0" applyFont="1" applyBorder="1" applyAlignment="1">
      <alignment horizontal="left" vertical="center" wrapText="1"/>
    </xf>
    <xf numFmtId="0" fontId="0" fillId="0" borderId="3" xfId="0" applyFont="1" applyBorder="1" applyAlignment="1">
      <alignment horizontal="left" vertical="center" wrapText="1" shrinkToFit="1"/>
    </xf>
    <xf numFmtId="0" fontId="7" fillId="0" borderId="1" xfId="0" applyFont="1" applyFill="1" applyBorder="1" applyAlignment="1">
      <alignment horizontal="center" vertical="center" shrinkToFit="1"/>
    </xf>
    <xf numFmtId="0" fontId="17" fillId="2" borderId="10"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7" fillId="0" borderId="8" xfId="0" applyFont="1" applyFill="1" applyBorder="1" applyAlignment="1">
      <alignment vertical="top" wrapText="1"/>
    </xf>
    <xf numFmtId="0" fontId="7" fillId="0" borderId="13" xfId="0" applyFont="1" applyFill="1" applyBorder="1" applyAlignment="1">
      <alignment vertical="top" wrapText="1"/>
    </xf>
    <xf numFmtId="0" fontId="7" fillId="0" borderId="10" xfId="0" applyFont="1" applyFill="1" applyBorder="1" applyAlignment="1">
      <alignment vertical="top" wrapText="1"/>
    </xf>
    <xf numFmtId="0" fontId="6" fillId="3" borderId="5" xfId="0" applyFont="1" applyFill="1" applyBorder="1" applyAlignment="1">
      <alignment horizontal="center" vertical="center" wrapText="1"/>
    </xf>
    <xf numFmtId="0" fontId="8" fillId="0" borderId="6" xfId="0" applyFont="1" applyBorder="1" applyAlignment="1">
      <alignment vertical="center"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4" borderId="5" xfId="0" applyFont="1" applyFill="1" applyBorder="1" applyAlignment="1">
      <alignment horizontal="lef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7" fillId="4" borderId="7" xfId="0" applyFont="1" applyFill="1" applyBorder="1" applyAlignment="1">
      <alignment wrapText="1"/>
    </xf>
    <xf numFmtId="0" fontId="7" fillId="4" borderId="14" xfId="0" applyFont="1" applyFill="1" applyBorder="1" applyAlignment="1">
      <alignment wrapTex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11" fillId="4" borderId="5" xfId="0" applyFont="1" applyFill="1" applyBorder="1" applyAlignment="1">
      <alignment horizontal="left" vertical="center" wrapText="1"/>
    </xf>
    <xf numFmtId="0" fontId="11" fillId="0" borderId="5" xfId="0" applyFont="1" applyBorder="1" applyAlignment="1">
      <alignment horizontal="left" wrapText="1"/>
    </xf>
    <xf numFmtId="0" fontId="5"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7" fillId="4" borderId="2" xfId="0" applyFont="1" applyFill="1" applyBorder="1" applyAlignment="1">
      <alignment vertical="center" shrinkToFit="1"/>
    </xf>
    <xf numFmtId="0" fontId="7" fillId="4" borderId="4" xfId="0" applyFont="1" applyFill="1" applyBorder="1" applyAlignment="1">
      <alignment vertical="center" shrinkToFit="1"/>
    </xf>
    <xf numFmtId="0" fontId="7" fillId="0" borderId="4" xfId="0" applyFont="1" applyBorder="1" applyAlignment="1">
      <alignment vertical="center" shrinkToFit="1"/>
    </xf>
    <xf numFmtId="0" fontId="11"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21" fillId="0" borderId="1" xfId="1" applyFont="1" applyFill="1" applyBorder="1" applyAlignment="1">
      <alignment horizontal="right" wrapText="1"/>
    </xf>
    <xf numFmtId="0" fontId="6"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4" borderId="3" xfId="0" applyFont="1" applyFill="1" applyBorder="1" applyAlignment="1">
      <alignment vertical="center" shrinkToFit="1"/>
    </xf>
    <xf numFmtId="0" fontId="7" fillId="0" borderId="3" xfId="0" applyFont="1" applyBorder="1" applyAlignment="1">
      <alignment vertical="center" shrinkToFit="1"/>
    </xf>
    <xf numFmtId="0" fontId="2" fillId="2" borderId="0"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11" xfId="0" applyFont="1" applyFill="1" applyBorder="1" applyAlignment="1">
      <alignment vertical="center" wrapText="1"/>
    </xf>
    <xf numFmtId="0" fontId="6" fillId="4" borderId="6" xfId="0" applyFont="1" applyFill="1" applyBorder="1" applyAlignment="1">
      <alignment vertical="center" wrapText="1"/>
    </xf>
    <xf numFmtId="0" fontId="2" fillId="4" borderId="7" xfId="0" applyFont="1" applyFill="1" applyBorder="1" applyAlignment="1">
      <alignment horizontal="center" wrapText="1"/>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13" fillId="0" borderId="12" xfId="0" applyFont="1" applyBorder="1" applyAlignment="1">
      <alignment horizontal="center" wrapTex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14" fillId="0" borderId="12" xfId="0" applyFont="1" applyBorder="1" applyAlignment="1">
      <alignment wrapText="1"/>
    </xf>
    <xf numFmtId="0" fontId="2" fillId="0" borderId="7" xfId="0" applyFont="1" applyFill="1" applyBorder="1" applyAlignment="1">
      <alignment horizontal="center" wrapText="1"/>
    </xf>
    <xf numFmtId="0" fontId="0" fillId="0" borderId="12" xfId="0" applyFill="1" applyBorder="1" applyAlignment="1">
      <alignment horizontal="center" wrapText="1"/>
    </xf>
    <xf numFmtId="0" fontId="0" fillId="0" borderId="9" xfId="0" applyFill="1" applyBorder="1" applyAlignment="1">
      <alignment horizontal="center" wrapText="1"/>
    </xf>
    <xf numFmtId="0" fontId="7" fillId="4" borderId="9" xfId="0" applyFont="1" applyFill="1" applyBorder="1" applyAlignment="1">
      <alignment vertical="center" shrinkToFit="1"/>
    </xf>
    <xf numFmtId="0" fontId="7" fillId="4" borderId="10" xfId="0" applyFont="1" applyFill="1" applyBorder="1" applyAlignment="1">
      <alignment vertical="center" shrinkToFit="1"/>
    </xf>
    <xf numFmtId="0" fontId="6" fillId="4" borderId="2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5" fillId="0" borderId="2" xfId="0" applyNumberFormat="1" applyFont="1" applyBorder="1" applyAlignment="1">
      <alignment horizontal="left" vertical="center" wrapText="1"/>
    </xf>
    <xf numFmtId="14" fontId="35" fillId="0" borderId="4" xfId="0" applyNumberFormat="1" applyFont="1" applyBorder="1" applyAlignment="1">
      <alignment horizontal="left" vertical="center" wrapText="1"/>
    </xf>
    <xf numFmtId="49" fontId="33" fillId="0" borderId="7" xfId="0" applyNumberFormat="1" applyFont="1" applyBorder="1" applyAlignment="1">
      <alignment horizontal="left" vertical="center" wrapText="1"/>
    </xf>
    <xf numFmtId="49" fontId="33" fillId="0" borderId="8" xfId="0" applyNumberFormat="1"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3" fillId="0" borderId="7" xfId="0" applyFont="1" applyBorder="1" applyAlignment="1">
      <alignment horizontal="left" vertical="center" wrapText="1"/>
    </xf>
    <xf numFmtId="0" fontId="33" fillId="0" borderId="14" xfId="0" applyFont="1" applyBorder="1" applyAlignment="1">
      <alignment horizontal="left" vertical="center" wrapText="1"/>
    </xf>
    <xf numFmtId="0" fontId="33" fillId="0" borderId="8" xfId="0" applyFont="1" applyBorder="1" applyAlignment="1">
      <alignment horizontal="left" vertical="center" wrapText="1"/>
    </xf>
    <xf numFmtId="0" fontId="17" fillId="2" borderId="5" xfId="0" applyFont="1" applyFill="1" applyBorder="1" applyAlignment="1">
      <alignment vertical="center" wrapText="1"/>
    </xf>
    <xf numFmtId="0" fontId="8" fillId="0" borderId="11" xfId="0" applyFont="1" applyBorder="1" applyAlignment="1">
      <alignment vertical="center" wrapText="1"/>
    </xf>
    <xf numFmtId="0" fontId="7" fillId="4" borderId="7" xfId="0" applyFont="1" applyFill="1" applyBorder="1" applyAlignment="1">
      <alignment vertical="top" wrapText="1"/>
    </xf>
    <xf numFmtId="0" fontId="7" fillId="4" borderId="8"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vertical="top" wrapText="1"/>
    </xf>
    <xf numFmtId="0" fontId="7" fillId="4" borderId="9" xfId="0" applyFont="1" applyFill="1" applyBorder="1" applyAlignment="1">
      <alignment vertical="top" wrapText="1"/>
    </xf>
    <xf numFmtId="0" fontId="7" fillId="4" borderId="10" xfId="0" applyFont="1" applyFill="1" applyBorder="1" applyAlignment="1">
      <alignment vertical="top" wrapText="1"/>
    </xf>
    <xf numFmtId="0" fontId="17"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12" xfId="0" applyFont="1" applyBorder="1" applyAlignment="1">
      <alignment horizontal="center" wrapTex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2" fillId="4" borderId="27" xfId="0" applyFont="1" applyFill="1" applyBorder="1" applyAlignment="1">
      <alignment horizontal="center" wrapText="1"/>
    </xf>
    <xf numFmtId="0" fontId="2" fillId="4" borderId="26" xfId="0" applyFont="1" applyFill="1" applyBorder="1" applyAlignment="1">
      <alignment horizontal="center" wrapText="1"/>
    </xf>
    <xf numFmtId="0" fontId="6" fillId="4" borderId="2" xfId="0" applyFont="1" applyFill="1" applyBorder="1" applyAlignment="1">
      <alignment horizontal="center" shrinkToFit="1"/>
    </xf>
    <xf numFmtId="0" fontId="6" fillId="4" borderId="4" xfId="0" applyFont="1" applyFill="1" applyBorder="1" applyAlignment="1">
      <alignment horizontal="center" shrinkToFit="1"/>
    </xf>
    <xf numFmtId="0" fontId="1" fillId="2" borderId="4" xfId="0" applyFont="1" applyFill="1" applyBorder="1" applyAlignment="1">
      <alignment horizontal="center" vertical="center" wrapText="1"/>
    </xf>
    <xf numFmtId="0" fontId="0" fillId="4" borderId="12" xfId="0" applyFill="1" applyBorder="1" applyAlignment="1">
      <alignment horizontal="center" wrapText="1"/>
    </xf>
    <xf numFmtId="0" fontId="13" fillId="0" borderId="7" xfId="0" applyFont="1" applyBorder="1" applyAlignment="1">
      <alignment horizontal="center" wrapText="1"/>
    </xf>
    <xf numFmtId="0" fontId="13" fillId="0" borderId="12" xfId="0" applyFont="1" applyBorder="1" applyAlignment="1">
      <alignment wrapText="1"/>
    </xf>
    <xf numFmtId="0" fontId="0" fillId="8" borderId="15" xfId="0" applyFont="1" applyFill="1" applyBorder="1" applyAlignment="1">
      <alignment horizontal="left" vertical="center" shrinkToFit="1"/>
    </xf>
    <xf numFmtId="0" fontId="0" fillId="8" borderId="10" xfId="0" applyFont="1" applyFill="1" applyBorder="1" applyAlignment="1">
      <alignment horizontal="left" vertical="center" shrinkToFit="1"/>
    </xf>
    <xf numFmtId="0" fontId="9" fillId="0" borderId="2" xfId="0" applyFont="1" applyFill="1" applyBorder="1" applyAlignment="1">
      <alignment vertical="center" wrapText="1" shrinkToFit="1"/>
    </xf>
    <xf numFmtId="0" fontId="9" fillId="0" borderId="4" xfId="0" applyFont="1" applyFill="1" applyBorder="1" applyAlignment="1">
      <alignment vertical="center" shrinkToFit="1"/>
    </xf>
    <xf numFmtId="0" fontId="13" fillId="0" borderId="8" xfId="0" applyFont="1" applyBorder="1" applyAlignment="1">
      <alignment wrapText="1"/>
    </xf>
    <xf numFmtId="0" fontId="17"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7" fillId="0" borderId="2" xfId="0" applyFont="1" applyFill="1" applyBorder="1" applyAlignment="1">
      <alignment horizontal="left" vertical="center" shrinkToFi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3" fillId="9" borderId="0" xfId="0" applyFont="1" applyFill="1" applyAlignment="1">
      <alignment horizontal="center"/>
    </xf>
    <xf numFmtId="0" fontId="1" fillId="2" borderId="25" xfId="0" applyFont="1" applyFill="1" applyBorder="1" applyAlignment="1">
      <alignment horizontal="center"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6" fillId="4" borderId="16" xfId="0" applyFont="1" applyFill="1" applyBorder="1" applyAlignment="1">
      <alignment horizontal="center" wrapText="1"/>
    </xf>
    <xf numFmtId="0" fontId="6" fillId="4" borderId="21" xfId="0" applyFont="1" applyFill="1" applyBorder="1" applyAlignment="1">
      <alignment horizontal="center" wrapText="1"/>
    </xf>
    <xf numFmtId="0" fontId="1" fillId="2" borderId="22" xfId="0" applyFont="1" applyFill="1" applyBorder="1" applyAlignment="1">
      <alignment wrapText="1"/>
    </xf>
    <xf numFmtId="0" fontId="3" fillId="2" borderId="22" xfId="0" applyFont="1" applyFill="1" applyBorder="1" applyAlignment="1">
      <alignment wrapText="1"/>
    </xf>
    <xf numFmtId="0" fontId="8" fillId="0" borderId="0" xfId="0" applyFont="1" applyFill="1" applyBorder="1" applyAlignment="1">
      <alignment wrapText="1"/>
    </xf>
    <xf numFmtId="0" fontId="6" fillId="4" borderId="17" xfId="0" applyFont="1" applyFill="1" applyBorder="1" applyAlignment="1">
      <alignment horizontal="center" wrapText="1"/>
    </xf>
    <xf numFmtId="0" fontId="6" fillId="4" borderId="19" xfId="0" applyFont="1" applyFill="1" applyBorder="1" applyAlignment="1">
      <alignment horizontal="center" wrapText="1"/>
    </xf>
  </cellXfs>
  <cellStyles count="2">
    <cellStyle name="Hyperlink" xfId="1" builtinId="8"/>
    <cellStyle name="Normal" xfId="0" builtinId="0"/>
  </cellStyles>
  <dxfs count="37">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206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fmlaLink="'Dropdown lists'!$I$48" lockText="1"/>
</file>

<file path=xl/ctrlProps/ctrlProp108.xml><?xml version="1.0" encoding="utf-8"?>
<formControlPr xmlns="http://schemas.microsoft.com/office/spreadsheetml/2009/9/main" objectType="CheckBox"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fmlaLink="'Dropdown lists'!$L$54" lockText="1"/>
</file>

<file path=xl/ctrlProps/ctrlProp118.xml><?xml version="1.0" encoding="utf-8"?>
<formControlPr xmlns="http://schemas.microsoft.com/office/spreadsheetml/2009/9/main" objectType="CheckBox" fmlaLink="'Dropdown lists'!$L$55" lockText="1"/>
</file>

<file path=xl/ctrlProps/ctrlProp119.xml><?xml version="1.0" encoding="utf-8"?>
<formControlPr xmlns="http://schemas.microsoft.com/office/spreadsheetml/2009/9/main" objectType="CheckBox" fmlaLink="'Dropdown lists'!$L$56" lockText="1"/>
</file>

<file path=xl/ctrlProps/ctrlProp12.xml><?xml version="1.0" encoding="utf-8"?>
<formControlPr xmlns="http://schemas.microsoft.com/office/spreadsheetml/2009/9/main" objectType="CheckBox" fmlaLink="'Dropdown lists'!$G$8" lockText="1"/>
</file>

<file path=xl/ctrlProps/ctrlProp120.xml><?xml version="1.0" encoding="utf-8"?>
<formControlPr xmlns="http://schemas.microsoft.com/office/spreadsheetml/2009/9/main" objectType="CheckBox" fmlaLink="'Dropdown lists'!$L$57" lockText="1"/>
</file>

<file path=xl/ctrlProps/ctrlProp121.xml><?xml version="1.0" encoding="utf-8"?>
<formControlPr xmlns="http://schemas.microsoft.com/office/spreadsheetml/2009/9/main" objectType="CheckBox" fmlaLink="'Dropdown lists'!$P$54" lockText="1"/>
</file>

<file path=xl/ctrlProps/ctrlProp122.xml><?xml version="1.0" encoding="utf-8"?>
<formControlPr xmlns="http://schemas.microsoft.com/office/spreadsheetml/2009/9/main" objectType="CheckBox" fmlaLink="'Dropdown lists'!$P$55" lockText="1"/>
</file>

<file path=xl/ctrlProps/ctrlProp123.xml><?xml version="1.0" encoding="utf-8"?>
<formControlPr xmlns="http://schemas.microsoft.com/office/spreadsheetml/2009/9/main" objectType="CheckBox" fmlaLink="'Dropdown lists'!$P$56" lockText="1"/>
</file>

<file path=xl/ctrlProps/ctrlProp124.xml><?xml version="1.0" encoding="utf-8"?>
<formControlPr xmlns="http://schemas.microsoft.com/office/spreadsheetml/2009/9/main" objectType="CheckBox" fmlaLink="'Dropdown lists'!$P$57" lockText="1"/>
</file>

<file path=xl/ctrlProps/ctrlProp125.xml><?xml version="1.0" encoding="utf-8"?>
<formControlPr xmlns="http://schemas.microsoft.com/office/spreadsheetml/2009/9/main" objectType="CheckBox" fmlaLink="'Dropdown lists'!$T$54" lockText="1"/>
</file>

<file path=xl/ctrlProps/ctrlProp126.xml><?xml version="1.0" encoding="utf-8"?>
<formControlPr xmlns="http://schemas.microsoft.com/office/spreadsheetml/2009/9/main" objectType="CheckBox" fmlaLink="'Dropdown lists'!$T$55" lockText="1"/>
</file>

<file path=xl/ctrlProps/ctrlProp127.xml><?xml version="1.0" encoding="utf-8"?>
<formControlPr xmlns="http://schemas.microsoft.com/office/spreadsheetml/2009/9/main" objectType="CheckBox" fmlaLink="'Dropdown lists'!$T$56" lockText="1"/>
</file>

<file path=xl/ctrlProps/ctrlProp128.xml><?xml version="1.0" encoding="utf-8"?>
<formControlPr xmlns="http://schemas.microsoft.com/office/spreadsheetml/2009/9/main" objectType="CheckBox" fmlaLink="'Dropdown lists'!$T$57" lockText="1"/>
</file>

<file path=xl/ctrlProps/ctrlProp129.xml><?xml version="1.0" encoding="utf-8"?>
<formControlPr xmlns="http://schemas.microsoft.com/office/spreadsheetml/2009/9/main" objectType="CheckBox" fmlaLink="'Dropdown lists'!$X$54"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Dropdown lists'!$X$55" lockText="1"/>
</file>

<file path=xl/ctrlProps/ctrlProp131.xml><?xml version="1.0" encoding="utf-8"?>
<formControlPr xmlns="http://schemas.microsoft.com/office/spreadsheetml/2009/9/main" objectType="CheckBox" fmlaLink="'Dropdown lists'!$X$56" lockText="1"/>
</file>

<file path=xl/ctrlProps/ctrlProp132.xml><?xml version="1.0" encoding="utf-8"?>
<formControlPr xmlns="http://schemas.microsoft.com/office/spreadsheetml/2009/9/main" objectType="CheckBox" fmlaLink="'Dropdown lists'!$X$57" lockText="1"/>
</file>

<file path=xl/ctrlProps/ctrlProp133.xml><?xml version="1.0" encoding="utf-8"?>
<formControlPr xmlns="http://schemas.microsoft.com/office/spreadsheetml/2009/9/main" objectType="CheckBox" fmlaLink="'Dropdown lists'!$AB$54" lockText="1"/>
</file>

<file path=xl/ctrlProps/ctrlProp134.xml><?xml version="1.0" encoding="utf-8"?>
<formControlPr xmlns="http://schemas.microsoft.com/office/spreadsheetml/2009/9/main" objectType="CheckBox" fmlaLink="'Dropdown lists'!$AB$55" lockText="1"/>
</file>

<file path=xl/ctrlProps/ctrlProp135.xml><?xml version="1.0" encoding="utf-8"?>
<formControlPr xmlns="http://schemas.microsoft.com/office/spreadsheetml/2009/9/main" objectType="CheckBox" fmlaLink="'Dropdown lists'!$AB$56" lockText="1"/>
</file>

<file path=xl/ctrlProps/ctrlProp136.xml><?xml version="1.0" encoding="utf-8"?>
<formControlPr xmlns="http://schemas.microsoft.com/office/spreadsheetml/2009/9/main" objectType="CheckBox" fmlaLink="'Dropdown lists'!$AB$57" lockText="1"/>
</file>

<file path=xl/ctrlProps/ctrlProp137.xml><?xml version="1.0" encoding="utf-8"?>
<formControlPr xmlns="http://schemas.microsoft.com/office/spreadsheetml/2009/9/main" objectType="CheckBox" fmlaLink="'Dropdown lists'!$H$57" lockText="1"/>
</file>

<file path=xl/ctrlProps/ctrlProp138.xml><?xml version="1.0" encoding="utf-8"?>
<formControlPr xmlns="http://schemas.microsoft.com/office/spreadsheetml/2009/9/main" objectType="CheckBox" fmlaLink="'Dropdown lists'!$H$54" lockText="1"/>
</file>

<file path=xl/ctrlProps/ctrlProp139.xml><?xml version="1.0" encoding="utf-8"?>
<formControlPr xmlns="http://schemas.microsoft.com/office/spreadsheetml/2009/9/main" objectType="CheckBox" fmlaLink="'Dropdown lists'!$H$55"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Dropdown lists'!$H$56"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fmlaLink="'Dropdown lists'!$G$10" lockText="1"/>
</file>

<file path=xl/ctrlProps/ctrlProp23.xml><?xml version="1.0" encoding="utf-8"?>
<formControlPr xmlns="http://schemas.microsoft.com/office/spreadsheetml/2009/9/main" objectType="CheckBox" fmlaLink="'Dropdown lists'!$G$11" lockText="1"/>
</file>

<file path=xl/ctrlProps/ctrlProp24.xml><?xml version="1.0" encoding="utf-8"?>
<formControlPr xmlns="http://schemas.microsoft.com/office/spreadsheetml/2009/9/main" objectType="CheckBox" fmlaLink="'Dropdown lists'!$G$12" lockText="1"/>
</file>

<file path=xl/ctrlProps/ctrlProp25.xml><?xml version="1.0" encoding="utf-8"?>
<formControlPr xmlns="http://schemas.microsoft.com/office/spreadsheetml/2009/9/main" objectType="CheckBox" fmlaLink="'Dropdown lists'!$G$22" lockText="1"/>
</file>

<file path=xl/ctrlProps/ctrlProp26.xml><?xml version="1.0" encoding="utf-8"?>
<formControlPr xmlns="http://schemas.microsoft.com/office/spreadsheetml/2009/9/main" objectType="CheckBox" fmlaLink="'Dropdown lists'!$G$13" lockText="1"/>
</file>

<file path=xl/ctrlProps/ctrlProp27.xml><?xml version="1.0" encoding="utf-8"?>
<formControlPr xmlns="http://schemas.microsoft.com/office/spreadsheetml/2009/9/main" objectType="CheckBox"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fmlaLink="'Dropdown lists'!$I$7" lockText="1"/>
</file>

<file path=xl/ctrlProps/ctrlProp37.xml><?xml version="1.0" encoding="utf-8"?>
<formControlPr xmlns="http://schemas.microsoft.com/office/spreadsheetml/2009/9/main" objectType="CheckBox"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fmlaLink="'Dropdown lists'!$K$10" lockText="1"/>
</file>

<file path=xl/ctrlProps/ctrlProp44.xml><?xml version="1.0" encoding="utf-8"?>
<formControlPr xmlns="http://schemas.microsoft.com/office/spreadsheetml/2009/9/main" objectType="CheckBox"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fmlaLink="'Dropdown lists'!$K$13" lockText="1"/>
</file>

<file path=xl/ctrlProps/ctrlProp47.xml><?xml version="1.0" encoding="utf-8"?>
<formControlPr xmlns="http://schemas.microsoft.com/office/spreadsheetml/2009/9/main" objectType="CheckBox"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fmlaLink="'Dropdown lists'!$M$10"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fmlaLink="'Dropdown lists'!$O$10" lockText="1"/>
</file>

<file path=xl/ctrlProps/ctrlProp59.xml><?xml version="1.0" encoding="utf-8"?>
<formControlPr xmlns="http://schemas.microsoft.com/office/spreadsheetml/2009/9/main" objectType="CheckBox" fmlaLink="'Dropdown lists'!$O$11"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fmlaLink="'Dropdown lists'!$Q$10"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Q$22" lockText="1"/>
</file>

<file path=xl/ctrlProps/ctrlProp71.xml><?xml version="1.0" encoding="utf-8"?>
<formControlPr xmlns="http://schemas.microsoft.com/office/spreadsheetml/2009/9/main" objectType="CheckBox"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fmlaLink="'Dropdown lists'!$M$8" lockText="1"/>
</file>

<file path=xl/ctrlProps/ctrlProp74.xml><?xml version="1.0" encoding="utf-8"?>
<formControlPr xmlns="http://schemas.microsoft.com/office/spreadsheetml/2009/9/main" objectType="CheckBox" fmlaLink="'Dropdown lists'!$M$7" lockText="1"/>
</file>

<file path=xl/ctrlProps/ctrlProp75.xml><?xml version="1.0" encoding="utf-8"?>
<formControlPr xmlns="http://schemas.microsoft.com/office/spreadsheetml/2009/9/main" objectType="CheckBox" fmlaLink="'Dropdown lists'!$M$6" lockText="1"/>
</file>

<file path=xl/ctrlProps/ctrlProp76.xml><?xml version="1.0" encoding="utf-8"?>
<formControlPr xmlns="http://schemas.microsoft.com/office/spreadsheetml/2009/9/main" objectType="CheckBox" fmlaLink="'Dropdown lists'!$G$6"/>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fmlaLink="'Dropdown lists'!$I$27" lockText="1"/>
</file>

<file path=xl/ctrlProps/ctrlProp87.xml><?xml version="1.0" encoding="utf-8"?>
<formControlPr xmlns="http://schemas.microsoft.com/office/spreadsheetml/2009/9/main" objectType="CheckBox"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fmlaLink="'Dropdown lists'!$I$37" lockText="1"/>
</file>

<file path=xl/ctrlProps/ctrlProp95.xml><?xml version="1.0" encoding="utf-8"?>
<formControlPr xmlns="http://schemas.microsoft.com/office/spreadsheetml/2009/9/main" objectType="CheckBox" fmlaLink="'Dropdown lists'!$I$40" lockText="1"/>
</file>

<file path=xl/ctrlProps/ctrlProp96.xml><?xml version="1.0" encoding="utf-8"?>
<formControlPr xmlns="http://schemas.microsoft.com/office/spreadsheetml/2009/9/main" objectType="CheckBox"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40824</xdr:rowOff>
    </xdr:from>
    <xdr:to>
      <xdr:col>6</xdr:col>
      <xdr:colOff>434936</xdr:colOff>
      <xdr:row>16</xdr:row>
      <xdr:rowOff>44796</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84492" y="2619378"/>
          <a:ext cx="233230" cy="697936"/>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12</xdr:row>
      <xdr:rowOff>62828</xdr:rowOff>
    </xdr:from>
    <xdr:to>
      <xdr:col>9</xdr:col>
      <xdr:colOff>622969</xdr:colOff>
      <xdr:row>15</xdr:row>
      <xdr:rowOff>49443</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17054" y="2641382"/>
          <a:ext cx="527719" cy="517293"/>
        </a:xfrm>
        <a:prstGeom prst="rect">
          <a:avLst/>
        </a:prstGeom>
      </xdr:spPr>
    </xdr:pic>
    <xdr:clientData/>
  </xdr:twoCellAnchor>
  <xdr:twoCellAnchor editAs="oneCell">
    <xdr:from>
      <xdr:col>10</xdr:col>
      <xdr:colOff>82551</xdr:colOff>
      <xdr:row>12</xdr:row>
      <xdr:rowOff>41627</xdr:rowOff>
    </xdr:from>
    <xdr:to>
      <xdr:col>10</xdr:col>
      <xdr:colOff>552451</xdr:colOff>
      <xdr:row>15</xdr:row>
      <xdr:rowOff>43443</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25533" y="2620181"/>
          <a:ext cx="469900" cy="532494"/>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103651</xdr:colOff>
      <xdr:row>7</xdr:row>
      <xdr:rowOff>39332</xdr:rowOff>
    </xdr:from>
    <xdr:to>
      <xdr:col>12</xdr:col>
      <xdr:colOff>578640</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798490" y="1495296"/>
          <a:ext cx="474989" cy="595564"/>
        </a:xfrm>
        <a:prstGeom prst="rect">
          <a:avLst/>
        </a:prstGeom>
      </xdr:spPr>
    </xdr:pic>
    <xdr:clientData/>
  </xdr:twoCellAnchor>
  <xdr:twoCellAnchor editAs="oneCell">
    <xdr:from>
      <xdr:col>12</xdr:col>
      <xdr:colOff>211665</xdr:colOff>
      <xdr:row>12</xdr:row>
      <xdr:rowOff>11137</xdr:rowOff>
    </xdr:from>
    <xdr:to>
      <xdr:col>12</xdr:col>
      <xdr:colOff>486506</xdr:colOff>
      <xdr:row>16</xdr:row>
      <xdr:rowOff>61484</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7906504" y="2589691"/>
          <a:ext cx="274841" cy="744311"/>
        </a:xfrm>
        <a:prstGeom prst="rect">
          <a:avLst/>
        </a:prstGeom>
      </xdr:spPr>
    </xdr:pic>
    <xdr:clientData/>
  </xdr:twoCellAnchor>
  <xdr:twoCellAnchor editAs="oneCell">
    <xdr:from>
      <xdr:col>11</xdr:col>
      <xdr:colOff>190500</xdr:colOff>
      <xdr:row>12</xdr:row>
      <xdr:rowOff>133350</xdr:rowOff>
    </xdr:from>
    <xdr:to>
      <xdr:col>11</xdr:col>
      <xdr:colOff>402054</xdr:colOff>
      <xdr:row>16</xdr:row>
      <xdr:rowOff>42077</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3018" y="2711904"/>
          <a:ext cx="211554" cy="602691"/>
        </a:xfrm>
        <a:prstGeom prst="rect">
          <a:avLst/>
        </a:prstGeom>
      </xdr:spPr>
    </xdr:pic>
    <xdr:clientData/>
  </xdr:twoCellAnchor>
  <xdr:twoCellAnchor>
    <xdr:from>
      <xdr:col>0</xdr:col>
      <xdr:colOff>1136</xdr:colOff>
      <xdr:row>99</xdr:row>
      <xdr:rowOff>10585</xdr:rowOff>
    </xdr:from>
    <xdr:to>
      <xdr:col>12</xdr:col>
      <xdr:colOff>545421</xdr:colOff>
      <xdr:row>99</xdr:row>
      <xdr:rowOff>182564</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1136" y="21894273"/>
          <a:ext cx="821984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cap="none" spc="0">
              <a:ln w="0">
                <a:noFill/>
              </a:ln>
              <a:solidFill>
                <a:schemeClr val="tx1"/>
              </a:solidFill>
              <a:effectLst/>
              <a:latin typeface="Arial" panose="020B0604020202020204" pitchFamily="34" charset="0"/>
              <a:cs typeface="Arial" panose="020B0604020202020204" pitchFamily="34" charset="0"/>
            </a:rPr>
            <a:t>Copyright ErgoSystems 2010 -</a:t>
          </a:r>
          <a:r>
            <a:rPr lang="en-US" sz="1000" b="0" i="0" cap="none" spc="0" baseline="0">
              <a:ln w="0">
                <a:noFill/>
              </a:ln>
              <a:solidFill>
                <a:schemeClr val="tx1"/>
              </a:solidFill>
              <a:effectLst/>
              <a:latin typeface="Arial" panose="020B0604020202020204" pitchFamily="34" charset="0"/>
              <a:cs typeface="Arial" panose="020B0604020202020204" pitchFamily="34" charset="0"/>
            </a:rPr>
            <a:t> </a:t>
          </a:r>
          <a:r>
            <a:rPr lang="en-US" sz="1000" b="0" i="0" cap="none" spc="0">
              <a:ln w="0">
                <a:noFill/>
              </a:ln>
              <a:solidFill>
                <a:schemeClr val="tx1"/>
              </a:solidFill>
              <a:effectLst/>
              <a:latin typeface="Arial" panose="020B0604020202020204" pitchFamily="34" charset="0"/>
              <a:cs typeface="Arial" panose="020B0604020202020204" pitchFamily="34" charset="0"/>
            </a:rPr>
            <a:t>2021     Rev 11.0 10312020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19050</xdr:rowOff>
        </xdr:from>
        <xdr:to>
          <xdr:col>1</xdr:col>
          <xdr:colOff>314325</xdr:colOff>
          <xdr:row>23</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276225</xdr:rowOff>
        </xdr:from>
        <xdr:to>
          <xdr:col>1</xdr:col>
          <xdr:colOff>314325</xdr:colOff>
          <xdr:row>24</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19050</xdr:rowOff>
        </xdr:from>
        <xdr:to>
          <xdr:col>1</xdr:col>
          <xdr:colOff>314325</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1</xdr:col>
          <xdr:colOff>314325</xdr:colOff>
          <xdr:row>19</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38100</xdr:rowOff>
        </xdr:from>
        <xdr:to>
          <xdr:col>1</xdr:col>
          <xdr:colOff>314325</xdr:colOff>
          <xdr:row>26</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28575</xdr:rowOff>
        </xdr:from>
        <xdr:to>
          <xdr:col>1</xdr:col>
          <xdr:colOff>314325</xdr:colOff>
          <xdr:row>27</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28575</xdr:rowOff>
        </xdr:from>
        <xdr:to>
          <xdr:col>1</xdr:col>
          <xdr:colOff>314325</xdr:colOff>
          <xdr:row>28</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304800</xdr:colOff>
          <xdr:row>23</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304800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3</xdr:col>
          <xdr:colOff>304800</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38100</xdr:rowOff>
        </xdr:from>
        <xdr:to>
          <xdr:col>3</xdr:col>
          <xdr:colOff>304800</xdr:colOff>
          <xdr:row>26</xdr:row>
          <xdr:rowOff>257175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3</xdr:col>
          <xdr:colOff>304800</xdr:colOff>
          <xdr:row>27</xdr:row>
          <xdr:rowOff>247650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28575</xdr:rowOff>
        </xdr:from>
        <xdr:to>
          <xdr:col>3</xdr:col>
          <xdr:colOff>304800</xdr:colOff>
          <xdr:row>28</xdr:row>
          <xdr:rowOff>247650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38100</xdr:rowOff>
        </xdr:from>
        <xdr:to>
          <xdr:col>3</xdr:col>
          <xdr:colOff>304800</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276225</xdr:rowOff>
        </xdr:from>
        <xdr:to>
          <xdr:col>3</xdr:col>
          <xdr:colOff>304800</xdr:colOff>
          <xdr:row>20</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304800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304800</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38100</xdr:rowOff>
        </xdr:from>
        <xdr:to>
          <xdr:col>5</xdr:col>
          <xdr:colOff>304800</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20</xdr:row>
          <xdr:rowOff>19050</xdr:rowOff>
        </xdr:from>
        <xdr:to>
          <xdr:col>5</xdr:col>
          <xdr:colOff>304800</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21</xdr:row>
          <xdr:rowOff>9525</xdr:rowOff>
        </xdr:from>
        <xdr:to>
          <xdr:col>5</xdr:col>
          <xdr:colOff>304800</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22</xdr:row>
          <xdr:rowOff>19050</xdr:rowOff>
        </xdr:from>
        <xdr:to>
          <xdr:col>5</xdr:col>
          <xdr:colOff>304800</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304800</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24</xdr:row>
          <xdr:rowOff>19050</xdr:rowOff>
        </xdr:from>
        <xdr:to>
          <xdr:col>5</xdr:col>
          <xdr:colOff>304800</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19050</xdr:rowOff>
        </xdr:from>
        <xdr:to>
          <xdr:col>5</xdr:col>
          <xdr:colOff>304800</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26</xdr:row>
          <xdr:rowOff>47625</xdr:rowOff>
        </xdr:from>
        <xdr:to>
          <xdr:col>5</xdr:col>
          <xdr:colOff>304800</xdr:colOff>
          <xdr:row>26</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27</xdr:row>
          <xdr:rowOff>28575</xdr:rowOff>
        </xdr:from>
        <xdr:to>
          <xdr:col>5</xdr:col>
          <xdr:colOff>304800</xdr:colOff>
          <xdr:row>27</xdr:row>
          <xdr:rowOff>247650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28</xdr:row>
          <xdr:rowOff>28575</xdr:rowOff>
        </xdr:from>
        <xdr:to>
          <xdr:col>5</xdr:col>
          <xdr:colOff>304800</xdr:colOff>
          <xdr:row>28</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19050</xdr:rowOff>
        </xdr:from>
        <xdr:to>
          <xdr:col>7</xdr:col>
          <xdr:colOff>304800</xdr:colOff>
          <xdr:row>23</xdr:row>
          <xdr:rowOff>238125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24</xdr:row>
          <xdr:rowOff>9525</xdr:rowOff>
        </xdr:from>
        <xdr:to>
          <xdr:col>7</xdr:col>
          <xdr:colOff>304800</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25</xdr:row>
          <xdr:rowOff>19050</xdr:rowOff>
        </xdr:from>
        <xdr:to>
          <xdr:col>7</xdr:col>
          <xdr:colOff>304800</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27</xdr:row>
          <xdr:rowOff>28575</xdr:rowOff>
        </xdr:from>
        <xdr:to>
          <xdr:col>7</xdr:col>
          <xdr:colOff>304800</xdr:colOff>
          <xdr:row>27</xdr:row>
          <xdr:rowOff>247650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28</xdr:row>
          <xdr:rowOff>28575</xdr:rowOff>
        </xdr:from>
        <xdr:to>
          <xdr:col>7</xdr:col>
          <xdr:colOff>304800</xdr:colOff>
          <xdr:row>28</xdr:row>
          <xdr:rowOff>247650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38100</xdr:rowOff>
        </xdr:from>
        <xdr:to>
          <xdr:col>7</xdr:col>
          <xdr:colOff>304800</xdr:colOff>
          <xdr:row>26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209550</xdr:colOff>
          <xdr:row>21</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9</xdr:col>
          <xdr:colOff>209550</xdr:colOff>
          <xdr:row>22</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38100</xdr:rowOff>
        </xdr:from>
        <xdr:to>
          <xdr:col>9</xdr:col>
          <xdr:colOff>209550</xdr:colOff>
          <xdr:row>23</xdr:row>
          <xdr:rowOff>238125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38100</xdr:rowOff>
        </xdr:from>
        <xdr:to>
          <xdr:col>9</xdr:col>
          <xdr:colOff>209550</xdr:colOff>
          <xdr:row>24</xdr:row>
          <xdr:rowOff>238125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209550</xdr:colOff>
          <xdr:row>26</xdr:row>
          <xdr:rowOff>247650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xdr:rowOff>
        </xdr:from>
        <xdr:to>
          <xdr:col>9</xdr:col>
          <xdr:colOff>209550</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9</xdr:col>
          <xdr:colOff>209550</xdr:colOff>
          <xdr:row>27</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28575</xdr:rowOff>
        </xdr:from>
        <xdr:to>
          <xdr:col>9</xdr:col>
          <xdr:colOff>209550</xdr:colOff>
          <xdr:row>28</xdr:row>
          <xdr:rowOff>247650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28575</xdr:rowOff>
        </xdr:from>
        <xdr:to>
          <xdr:col>11</xdr:col>
          <xdr:colOff>285750</xdr:colOff>
          <xdr:row>28</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47625</xdr:rowOff>
        </xdr:from>
        <xdr:to>
          <xdr:col>11</xdr:col>
          <xdr:colOff>285750</xdr:colOff>
          <xdr:row>27</xdr:row>
          <xdr:rowOff>247650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266700</xdr:rowOff>
        </xdr:from>
        <xdr:to>
          <xdr:col>11</xdr:col>
          <xdr:colOff>285750</xdr:colOff>
          <xdr:row>26</xdr:row>
          <xdr:rowOff>180975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24</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285750</xdr:colOff>
          <xdr:row>19</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9</xdr:col>
          <xdr:colOff>209550</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0</xdr:rowOff>
        </xdr:from>
        <xdr:to>
          <xdr:col>2</xdr:col>
          <xdr:colOff>428625</xdr:colOff>
          <xdr:row>54</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55</xdr:row>
          <xdr:rowOff>114300</xdr:rowOff>
        </xdr:from>
        <xdr:to>
          <xdr:col>2</xdr:col>
          <xdr:colOff>438150</xdr:colOff>
          <xdr:row>57</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58</xdr:row>
          <xdr:rowOff>161925</xdr:rowOff>
        </xdr:from>
        <xdr:to>
          <xdr:col>2</xdr:col>
          <xdr:colOff>438150</xdr:colOff>
          <xdr:row>60</xdr:row>
          <xdr:rowOff>47625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61</xdr:row>
          <xdr:rowOff>142875</xdr:rowOff>
        </xdr:from>
        <xdr:to>
          <xdr:col>2</xdr:col>
          <xdr:colOff>438150</xdr:colOff>
          <xdr:row>63</xdr:row>
          <xdr:rowOff>57150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64</xdr:row>
          <xdr:rowOff>171450</xdr:rowOff>
        </xdr:from>
        <xdr:to>
          <xdr:col>2</xdr:col>
          <xdr:colOff>438150</xdr:colOff>
          <xdr:row>66</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67</xdr:row>
          <xdr:rowOff>171450</xdr:rowOff>
        </xdr:from>
        <xdr:to>
          <xdr:col>2</xdr:col>
          <xdr:colOff>438150</xdr:colOff>
          <xdr:row>69</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70</xdr:row>
          <xdr:rowOff>180975</xdr:rowOff>
        </xdr:from>
        <xdr:to>
          <xdr:col>2</xdr:col>
          <xdr:colOff>438150</xdr:colOff>
          <xdr:row>72</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114300</xdr:rowOff>
        </xdr:from>
        <xdr:to>
          <xdr:col>10</xdr:col>
          <xdr:colOff>333375</xdr:colOff>
          <xdr:row>4</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295275</xdr:rowOff>
        </xdr:from>
        <xdr:to>
          <xdr:col>10</xdr:col>
          <xdr:colOff>323850</xdr:colOff>
          <xdr:row>3</xdr:row>
          <xdr:rowOff>180975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47625</xdr:rowOff>
        </xdr:from>
        <xdr:to>
          <xdr:col>0</xdr:col>
          <xdr:colOff>466725</xdr:colOff>
          <xdr:row>39</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57150</xdr:rowOff>
        </xdr:from>
        <xdr:to>
          <xdr:col>0</xdr:col>
          <xdr:colOff>466725</xdr:colOff>
          <xdr:row>40</xdr:row>
          <xdr:rowOff>257175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41</xdr:row>
          <xdr:rowOff>38100</xdr:rowOff>
        </xdr:from>
        <xdr:to>
          <xdr:col>0</xdr:col>
          <xdr:colOff>466725</xdr:colOff>
          <xdr:row>41</xdr:row>
          <xdr:rowOff>247650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38100</xdr:rowOff>
        </xdr:from>
        <xdr:to>
          <xdr:col>0</xdr:col>
          <xdr:colOff>466725</xdr:colOff>
          <xdr:row>42</xdr:row>
          <xdr:rowOff>257175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47625</xdr:rowOff>
        </xdr:from>
        <xdr:to>
          <xdr:col>0</xdr:col>
          <xdr:colOff>466725</xdr:colOff>
          <xdr:row>43</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47625</xdr:rowOff>
        </xdr:from>
        <xdr:to>
          <xdr:col>0</xdr:col>
          <xdr:colOff>466725</xdr:colOff>
          <xdr:row>45</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66675</xdr:rowOff>
        </xdr:from>
        <xdr:to>
          <xdr:col>2</xdr:col>
          <xdr:colOff>333375</xdr:colOff>
          <xdr:row>45</xdr:row>
          <xdr:rowOff>276225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47625</xdr:rowOff>
        </xdr:from>
        <xdr:to>
          <xdr:col>4</xdr:col>
          <xdr:colOff>438150</xdr:colOff>
          <xdr:row>45</xdr:row>
          <xdr:rowOff>257175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57150</xdr:rowOff>
        </xdr:from>
        <xdr:to>
          <xdr:col>6</xdr:col>
          <xdr:colOff>476250</xdr:colOff>
          <xdr:row>45</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47625</xdr:rowOff>
        </xdr:from>
        <xdr:to>
          <xdr:col>4</xdr:col>
          <xdr:colOff>438150</xdr:colOff>
          <xdr:row>46</xdr:row>
          <xdr:rowOff>276225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19050</xdr:rowOff>
        </xdr:from>
        <xdr:to>
          <xdr:col>0</xdr:col>
          <xdr:colOff>457200</xdr:colOff>
          <xdr:row>46</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38100</xdr:rowOff>
        </xdr:from>
        <xdr:to>
          <xdr:col>0</xdr:col>
          <xdr:colOff>457200</xdr:colOff>
          <xdr:row>48</xdr:row>
          <xdr:rowOff>238125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57150</xdr:rowOff>
        </xdr:from>
        <xdr:to>
          <xdr:col>4</xdr:col>
          <xdr:colOff>438150</xdr:colOff>
          <xdr:row>48</xdr:row>
          <xdr:rowOff>257175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47625</xdr:rowOff>
        </xdr:from>
        <xdr:to>
          <xdr:col>0</xdr:col>
          <xdr:colOff>457200</xdr:colOff>
          <xdr:row>49</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47625</xdr:rowOff>
        </xdr:from>
        <xdr:to>
          <xdr:col>4</xdr:col>
          <xdr:colOff>438150</xdr:colOff>
          <xdr:row>49</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304800</xdr:rowOff>
        </xdr:from>
        <xdr:to>
          <xdr:col>0</xdr:col>
          <xdr:colOff>457200</xdr:colOff>
          <xdr:row>50</xdr:row>
          <xdr:rowOff>209550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38100</xdr:rowOff>
        </xdr:from>
        <xdr:to>
          <xdr:col>4</xdr:col>
          <xdr:colOff>438150</xdr:colOff>
          <xdr:row>41</xdr:row>
          <xdr:rowOff>247650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38100</xdr:rowOff>
        </xdr:from>
        <xdr:to>
          <xdr:col>4</xdr:col>
          <xdr:colOff>438150</xdr:colOff>
          <xdr:row>42</xdr:row>
          <xdr:rowOff>257175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38100</xdr:rowOff>
        </xdr:from>
        <xdr:to>
          <xdr:col>0</xdr:col>
          <xdr:colOff>390525</xdr:colOff>
          <xdr:row>47</xdr:row>
          <xdr:rowOff>247650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9525</xdr:rowOff>
        </xdr:from>
        <xdr:to>
          <xdr:col>6</xdr:col>
          <xdr:colOff>466725</xdr:colOff>
          <xdr:row>46</xdr:row>
          <xdr:rowOff>238125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38100</xdr:rowOff>
        </xdr:from>
        <xdr:to>
          <xdr:col>4</xdr:col>
          <xdr:colOff>371475</xdr:colOff>
          <xdr:row>47</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9525</xdr:rowOff>
        </xdr:from>
        <xdr:to>
          <xdr:col>4</xdr:col>
          <xdr:colOff>447675</xdr:colOff>
          <xdr:row>44</xdr:row>
          <xdr:rowOff>257175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228600</xdr:rowOff>
        </xdr:from>
        <xdr:to>
          <xdr:col>1</xdr:col>
          <xdr:colOff>228600</xdr:colOff>
          <xdr:row>33</xdr:row>
          <xdr:rowOff>200025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38100</xdr:rowOff>
        </xdr:from>
        <xdr:to>
          <xdr:col>1</xdr:col>
          <xdr:colOff>228600</xdr:colOff>
          <xdr:row>31</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228600</xdr:colOff>
          <xdr:row>31</xdr:row>
          <xdr:rowOff>209550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228600</xdr:rowOff>
        </xdr:from>
        <xdr:to>
          <xdr:col>1</xdr:col>
          <xdr:colOff>228600</xdr:colOff>
          <xdr:row>32</xdr:row>
          <xdr:rowOff>209550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38100</xdr:rowOff>
        </xdr:from>
        <xdr:to>
          <xdr:col>3</xdr:col>
          <xdr:colOff>238125</xdr:colOff>
          <xdr:row>31</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3</xdr:col>
          <xdr:colOff>238125</xdr:colOff>
          <xdr:row>31</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228600</xdr:rowOff>
        </xdr:from>
        <xdr:to>
          <xdr:col>3</xdr:col>
          <xdr:colOff>238125</xdr:colOff>
          <xdr:row>32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228600</xdr:rowOff>
        </xdr:from>
        <xdr:to>
          <xdr:col>3</xdr:col>
          <xdr:colOff>238125</xdr:colOff>
          <xdr:row>33</xdr:row>
          <xdr:rowOff>200025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5</xdr:col>
          <xdr:colOff>238125</xdr:colOff>
          <xdr:row>31</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5</xdr:col>
          <xdr:colOff>238125</xdr:colOff>
          <xdr:row>31</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228600</xdr:rowOff>
        </xdr:from>
        <xdr:to>
          <xdr:col>5</xdr:col>
          <xdr:colOff>238125</xdr:colOff>
          <xdr:row>32</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228600</xdr:rowOff>
        </xdr:from>
        <xdr:to>
          <xdr:col>5</xdr:col>
          <xdr:colOff>238125</xdr:colOff>
          <xdr:row>33</xdr:row>
          <xdr:rowOff>200025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238125</xdr:colOff>
          <xdr:row>31</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7</xdr:col>
          <xdr:colOff>238125</xdr:colOff>
          <xdr:row>31</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228600</xdr:rowOff>
        </xdr:from>
        <xdr:to>
          <xdr:col>7</xdr:col>
          <xdr:colOff>238125</xdr:colOff>
          <xdr:row>32</xdr:row>
          <xdr:rowOff>209550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228600</xdr:rowOff>
        </xdr:from>
        <xdr:to>
          <xdr:col>7</xdr:col>
          <xdr:colOff>238125</xdr:colOff>
          <xdr:row>33</xdr:row>
          <xdr:rowOff>200025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38100</xdr:rowOff>
        </xdr:from>
        <xdr:to>
          <xdr:col>9</xdr:col>
          <xdr:colOff>238125</xdr:colOff>
          <xdr:row>31</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238125</xdr:colOff>
          <xdr:row>31</xdr:row>
          <xdr:rowOff>209550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228600</xdr:rowOff>
        </xdr:from>
        <xdr:to>
          <xdr:col>9</xdr:col>
          <xdr:colOff>238125</xdr:colOff>
          <xdr:row>32</xdr:row>
          <xdr:rowOff>209550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228600</xdr:rowOff>
        </xdr:from>
        <xdr:to>
          <xdr:col>9</xdr:col>
          <xdr:colOff>238125</xdr:colOff>
          <xdr:row>33</xdr:row>
          <xdr:rowOff>200025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38100</xdr:rowOff>
        </xdr:from>
        <xdr:to>
          <xdr:col>11</xdr:col>
          <xdr:colOff>238125</xdr:colOff>
          <xdr:row>31</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11</xdr:col>
          <xdr:colOff>238125</xdr:colOff>
          <xdr:row>31</xdr:row>
          <xdr:rowOff>209550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228600</xdr:rowOff>
        </xdr:from>
        <xdr:to>
          <xdr:col>11</xdr:col>
          <xdr:colOff>238125</xdr:colOff>
          <xdr:row>32</xdr:row>
          <xdr:rowOff>209550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228600</xdr:rowOff>
        </xdr:from>
        <xdr:to>
          <xdr:col>11</xdr:col>
          <xdr:colOff>238125</xdr:colOff>
          <xdr:row>33</xdr:row>
          <xdr:rowOff>200025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8"/>
  <sheetViews>
    <sheetView tabSelected="1" showWhiteSpace="0" topLeftCell="A37" zoomScale="130" zoomScaleNormal="130" workbookViewId="0">
      <selection activeCell="L49" sqref="L49:M49"/>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5703125" style="1" customWidth="1"/>
    <col min="14" max="14" width="9.140625" style="1" customWidth="1"/>
    <col min="15" max="16384" width="9.140625" style="1"/>
  </cols>
  <sheetData>
    <row r="1" spans="1:16" ht="18" customHeight="1" x14ac:dyDescent="0.35">
      <c r="A1" s="221" t="s">
        <v>115</v>
      </c>
      <c r="B1" s="222"/>
      <c r="C1" s="222"/>
      <c r="D1" s="222"/>
      <c r="E1" s="222"/>
      <c r="F1" s="222"/>
      <c r="G1" s="222"/>
      <c r="H1" s="222"/>
      <c r="I1" s="222"/>
      <c r="J1" s="222"/>
      <c r="K1" s="222"/>
      <c r="L1" s="222"/>
      <c r="M1" s="223"/>
    </row>
    <row r="2" spans="1:16" s="17" customFormat="1" ht="24.95" customHeight="1" x14ac:dyDescent="0.2">
      <c r="A2" s="241" t="s">
        <v>114</v>
      </c>
      <c r="B2" s="27" t="s">
        <v>1</v>
      </c>
      <c r="C2" s="228"/>
      <c r="D2" s="236"/>
      <c r="E2" s="236"/>
      <c r="F2" s="237"/>
      <c r="G2" s="27" t="s">
        <v>0</v>
      </c>
      <c r="H2" s="224"/>
      <c r="I2" s="225"/>
      <c r="J2" s="27" t="s">
        <v>118</v>
      </c>
      <c r="K2" s="228"/>
      <c r="L2" s="229"/>
      <c r="M2" s="230"/>
    </row>
    <row r="3" spans="1:16" s="17" customFormat="1" ht="24.95" customHeight="1" x14ac:dyDescent="0.2">
      <c r="A3" s="242"/>
      <c r="B3" s="27" t="s">
        <v>2</v>
      </c>
      <c r="C3" s="228"/>
      <c r="D3" s="229"/>
      <c r="E3" s="229"/>
      <c r="F3" s="229"/>
      <c r="G3" s="27" t="s">
        <v>180</v>
      </c>
      <c r="H3" s="224"/>
      <c r="I3" s="225"/>
      <c r="J3" s="27" t="s">
        <v>119</v>
      </c>
      <c r="K3" s="228"/>
      <c r="L3" s="231"/>
      <c r="M3" s="232"/>
    </row>
    <row r="4" spans="1:16" s="17" customFormat="1" ht="24.95" customHeight="1" x14ac:dyDescent="0.2">
      <c r="A4" s="153"/>
      <c r="B4" s="28" t="s">
        <v>120</v>
      </c>
      <c r="C4" s="238"/>
      <c r="D4" s="239"/>
      <c r="E4" s="239"/>
      <c r="F4" s="240"/>
      <c r="G4" s="28" t="s">
        <v>117</v>
      </c>
      <c r="H4" s="226"/>
      <c r="I4" s="227"/>
      <c r="J4" s="28" t="s">
        <v>26</v>
      </c>
      <c r="K4" s="233" t="s">
        <v>203</v>
      </c>
      <c r="L4" s="234"/>
      <c r="M4" s="235"/>
    </row>
    <row r="5" spans="1:16" s="5" customFormat="1" x14ac:dyDescent="0.25">
      <c r="A5" s="249" t="s">
        <v>3</v>
      </c>
      <c r="B5" s="160" t="s">
        <v>177</v>
      </c>
      <c r="C5" s="201"/>
      <c r="D5" s="201"/>
      <c r="E5" s="201"/>
      <c r="F5" s="201"/>
      <c r="G5" s="201"/>
      <c r="H5" s="201"/>
      <c r="I5" s="201"/>
      <c r="J5" s="201"/>
      <c r="K5" s="201"/>
      <c r="L5" s="201"/>
      <c r="M5" s="201"/>
      <c r="N5" s="39"/>
    </row>
    <row r="6" spans="1:16" s="5" customFormat="1" ht="15" customHeight="1" x14ac:dyDescent="0.25">
      <c r="A6" s="250"/>
      <c r="B6" s="257" t="s">
        <v>4</v>
      </c>
      <c r="C6" s="258"/>
      <c r="D6" s="259" t="s">
        <v>13</v>
      </c>
      <c r="E6" s="260"/>
      <c r="F6" s="257" t="s">
        <v>5</v>
      </c>
      <c r="G6" s="258"/>
      <c r="H6" s="257" t="s">
        <v>6</v>
      </c>
      <c r="I6" s="258"/>
      <c r="J6" s="205" t="s">
        <v>7</v>
      </c>
      <c r="K6" s="206"/>
      <c r="L6" s="257" t="s">
        <v>8</v>
      </c>
      <c r="M6" s="258"/>
    </row>
    <row r="7" spans="1:16" ht="1.7" hidden="1" customHeight="1" x14ac:dyDescent="0.25">
      <c r="A7" s="251"/>
      <c r="B7" s="43"/>
      <c r="C7" s="44"/>
      <c r="D7" s="43"/>
      <c r="E7" s="44"/>
      <c r="F7" s="43"/>
      <c r="G7" s="44"/>
      <c r="H7" s="43"/>
      <c r="I7" s="44"/>
      <c r="J7" s="207"/>
      <c r="K7" s="208"/>
      <c r="L7" s="43"/>
      <c r="M7" s="44"/>
    </row>
    <row r="8" spans="1:16" x14ac:dyDescent="0.25">
      <c r="A8" s="205" t="s">
        <v>141</v>
      </c>
      <c r="B8" s="263" t="s">
        <v>36</v>
      </c>
      <c r="C8" s="253" t="s">
        <v>113</v>
      </c>
      <c r="D8" s="263" t="s">
        <v>35</v>
      </c>
      <c r="E8" s="253" t="s">
        <v>34</v>
      </c>
      <c r="F8" s="263" t="s">
        <v>33</v>
      </c>
      <c r="G8" s="253" t="s">
        <v>29</v>
      </c>
      <c r="H8" s="263" t="s">
        <v>112</v>
      </c>
      <c r="I8" s="269"/>
      <c r="J8" s="263" t="s">
        <v>37</v>
      </c>
      <c r="K8" s="253" t="s">
        <v>38</v>
      </c>
      <c r="L8" s="263" t="s">
        <v>24</v>
      </c>
      <c r="M8" s="253" t="s">
        <v>23</v>
      </c>
      <c r="N8" s="12"/>
    </row>
    <row r="9" spans="1:16" x14ac:dyDescent="0.25">
      <c r="A9" s="262"/>
      <c r="B9" s="264"/>
      <c r="C9" s="254"/>
      <c r="D9" s="209"/>
      <c r="E9" s="254"/>
      <c r="F9" s="209"/>
      <c r="G9" s="254"/>
      <c r="H9" s="264"/>
      <c r="I9" s="254"/>
      <c r="J9" s="209"/>
      <c r="K9" s="254"/>
      <c r="L9" s="264"/>
      <c r="M9" s="254"/>
      <c r="N9" s="12"/>
    </row>
    <row r="10" spans="1:16" x14ac:dyDescent="0.25">
      <c r="A10" s="262"/>
      <c r="B10" s="264"/>
      <c r="C10" s="254"/>
      <c r="D10" s="209"/>
      <c r="E10" s="254"/>
      <c r="F10" s="209"/>
      <c r="G10" s="254"/>
      <c r="H10" s="264"/>
      <c r="I10" s="254"/>
      <c r="J10" s="209"/>
      <c r="K10" s="254"/>
      <c r="L10" s="264"/>
      <c r="M10" s="254"/>
      <c r="N10" s="12"/>
    </row>
    <row r="11" spans="1:16" ht="16.5" customHeight="1" x14ac:dyDescent="0.25">
      <c r="A11" s="262"/>
      <c r="B11" s="264"/>
      <c r="C11" s="254"/>
      <c r="D11" s="209"/>
      <c r="E11" s="254"/>
      <c r="F11" s="209"/>
      <c r="G11" s="254"/>
      <c r="H11" s="264"/>
      <c r="I11" s="254"/>
      <c r="J11" s="209"/>
      <c r="K11" s="254"/>
      <c r="L11" s="264"/>
      <c r="M11" s="254"/>
      <c r="N11" s="12"/>
    </row>
    <row r="12" spans="1:16" s="3" customFormat="1" ht="19.7" customHeight="1" x14ac:dyDescent="0.25">
      <c r="A12" s="262"/>
      <c r="B12" s="264"/>
      <c r="C12" s="254"/>
      <c r="D12" s="209"/>
      <c r="E12" s="254"/>
      <c r="F12" s="209"/>
      <c r="G12" s="254"/>
      <c r="H12" s="264"/>
      <c r="I12" s="254"/>
      <c r="J12" s="209"/>
      <c r="K12" s="254"/>
      <c r="L12" s="264"/>
      <c r="M12" s="254"/>
      <c r="N12" s="12"/>
      <c r="P12" s="6"/>
    </row>
    <row r="13" spans="1:16" x14ac:dyDescent="0.25">
      <c r="A13" s="262"/>
      <c r="B13" s="209" t="s">
        <v>40</v>
      </c>
      <c r="C13" s="254" t="s">
        <v>39</v>
      </c>
      <c r="D13" s="209" t="s">
        <v>27</v>
      </c>
      <c r="E13" s="255" t="s">
        <v>138</v>
      </c>
      <c r="F13" s="209" t="s">
        <v>28</v>
      </c>
      <c r="G13" s="255" t="s">
        <v>139</v>
      </c>
      <c r="H13" s="209" t="s">
        <v>147</v>
      </c>
      <c r="I13" s="254"/>
      <c r="J13" s="209" t="s">
        <v>182</v>
      </c>
      <c r="K13" s="255" t="s">
        <v>181</v>
      </c>
      <c r="L13" s="209" t="s">
        <v>30</v>
      </c>
      <c r="M13" s="255" t="s">
        <v>185</v>
      </c>
      <c r="N13" s="12"/>
    </row>
    <row r="14" spans="1:16" x14ac:dyDescent="0.25">
      <c r="A14" s="262"/>
      <c r="B14" s="264"/>
      <c r="C14" s="254"/>
      <c r="D14" s="213"/>
      <c r="E14" s="256"/>
      <c r="F14" s="264"/>
      <c r="G14" s="254"/>
      <c r="H14" s="264"/>
      <c r="I14" s="254"/>
      <c r="J14" s="209"/>
      <c r="K14" s="255"/>
      <c r="L14" s="252"/>
      <c r="M14" s="256"/>
      <c r="N14" s="12"/>
    </row>
    <row r="15" spans="1:16" ht="12" customHeight="1" x14ac:dyDescent="0.25">
      <c r="A15" s="262"/>
      <c r="B15" s="264"/>
      <c r="C15" s="254"/>
      <c r="D15" s="213"/>
      <c r="E15" s="256"/>
      <c r="F15" s="264"/>
      <c r="G15" s="254"/>
      <c r="H15" s="264"/>
      <c r="I15" s="254"/>
      <c r="J15" s="209"/>
      <c r="K15" s="255"/>
      <c r="L15" s="252"/>
      <c r="M15" s="256"/>
      <c r="N15" s="12"/>
    </row>
    <row r="16" spans="1:16" ht="12.75" customHeight="1" x14ac:dyDescent="0.25">
      <c r="A16" s="262"/>
      <c r="B16" s="264"/>
      <c r="C16" s="254"/>
      <c r="D16" s="213"/>
      <c r="E16" s="256"/>
      <c r="F16" s="264"/>
      <c r="G16" s="254"/>
      <c r="H16" s="264"/>
      <c r="I16" s="254"/>
      <c r="J16" s="209"/>
      <c r="K16" s="255"/>
      <c r="L16" s="252"/>
      <c r="M16" s="256"/>
      <c r="N16" s="12"/>
    </row>
    <row r="17" spans="1:18" s="3" customFormat="1" ht="42" customHeight="1" x14ac:dyDescent="0.25">
      <c r="A17" s="262"/>
      <c r="B17" s="264"/>
      <c r="C17" s="254"/>
      <c r="D17" s="213"/>
      <c r="E17" s="256"/>
      <c r="F17" s="264"/>
      <c r="G17" s="254"/>
      <c r="H17" s="264"/>
      <c r="I17" s="254"/>
      <c r="J17" s="209"/>
      <c r="K17" s="255"/>
      <c r="L17" s="252"/>
      <c r="M17" s="256"/>
      <c r="N17" s="12"/>
    </row>
    <row r="18" spans="1:18" s="4" customFormat="1" ht="18" customHeight="1" x14ac:dyDescent="0.25">
      <c r="A18" s="85" t="s">
        <v>156</v>
      </c>
      <c r="B18" s="86"/>
      <c r="C18" s="86"/>
      <c r="D18" s="86"/>
      <c r="E18" s="86"/>
      <c r="F18" s="86"/>
      <c r="G18" s="86"/>
      <c r="H18" s="86"/>
      <c r="I18" s="86"/>
      <c r="J18" s="86"/>
      <c r="K18" s="86"/>
      <c r="L18" s="86"/>
      <c r="M18" s="261"/>
    </row>
    <row r="19" spans="1:18" s="9" customFormat="1" ht="18" customHeight="1" x14ac:dyDescent="0.2">
      <c r="A19" s="56"/>
      <c r="B19" s="219" t="s">
        <v>4</v>
      </c>
      <c r="C19" s="220"/>
      <c r="D19" s="219" t="s">
        <v>13</v>
      </c>
      <c r="E19" s="220"/>
      <c r="F19" s="219" t="s">
        <v>5</v>
      </c>
      <c r="G19" s="220"/>
      <c r="H19" s="219" t="s">
        <v>6</v>
      </c>
      <c r="I19" s="220"/>
      <c r="J19" s="219" t="s">
        <v>7</v>
      </c>
      <c r="K19" s="220"/>
      <c r="L19" s="219" t="s">
        <v>8</v>
      </c>
      <c r="M19" s="220"/>
    </row>
    <row r="20" spans="1:18" ht="23.1" customHeight="1" x14ac:dyDescent="0.25">
      <c r="A20" s="210" t="s">
        <v>9</v>
      </c>
      <c r="B20" s="243" t="s">
        <v>76</v>
      </c>
      <c r="C20" s="244"/>
      <c r="D20" s="217" t="s">
        <v>60</v>
      </c>
      <c r="E20" s="218"/>
      <c r="F20" s="217" t="s">
        <v>186</v>
      </c>
      <c r="G20" s="218"/>
      <c r="H20" s="188" t="s">
        <v>72</v>
      </c>
      <c r="I20" s="189"/>
      <c r="J20" s="188" t="s">
        <v>74</v>
      </c>
      <c r="K20" s="189"/>
      <c r="L20" s="243" t="s">
        <v>163</v>
      </c>
      <c r="M20" s="244"/>
      <c r="R20" s="7"/>
    </row>
    <row r="21" spans="1:18" ht="23.1" customHeight="1" x14ac:dyDescent="0.25">
      <c r="A21" s="211"/>
      <c r="B21" s="245"/>
      <c r="C21" s="246"/>
      <c r="D21" s="188" t="s">
        <v>61</v>
      </c>
      <c r="E21" s="189"/>
      <c r="F21" s="188" t="s">
        <v>187</v>
      </c>
      <c r="G21" s="189"/>
      <c r="H21" s="188" t="s">
        <v>73</v>
      </c>
      <c r="I21" s="189"/>
      <c r="J21" s="188" t="s">
        <v>75</v>
      </c>
      <c r="K21" s="189"/>
      <c r="L21" s="245"/>
      <c r="M21" s="246"/>
    </row>
    <row r="22" spans="1:18" ht="23.1" customHeight="1" x14ac:dyDescent="0.25">
      <c r="A22" s="211"/>
      <c r="B22" s="245"/>
      <c r="C22" s="246"/>
      <c r="D22" s="188" t="s">
        <v>62</v>
      </c>
      <c r="E22" s="189"/>
      <c r="F22" s="188" t="s">
        <v>188</v>
      </c>
      <c r="G22" s="189"/>
      <c r="H22" s="188" t="s">
        <v>145</v>
      </c>
      <c r="I22" s="189"/>
      <c r="J22" s="188" t="s">
        <v>183</v>
      </c>
      <c r="K22" s="189"/>
      <c r="L22" s="245"/>
      <c r="M22" s="246"/>
    </row>
    <row r="23" spans="1:18" ht="23.1" customHeight="1" x14ac:dyDescent="0.25">
      <c r="A23" s="212"/>
      <c r="B23" s="247"/>
      <c r="C23" s="248"/>
      <c r="D23" s="188" t="s">
        <v>63</v>
      </c>
      <c r="E23" s="189"/>
      <c r="F23" s="188" t="s">
        <v>143</v>
      </c>
      <c r="G23" s="189"/>
      <c r="H23" s="188" t="s">
        <v>146</v>
      </c>
      <c r="I23" s="189"/>
      <c r="J23" s="188" t="s">
        <v>184</v>
      </c>
      <c r="K23" s="189"/>
      <c r="L23" s="247"/>
      <c r="M23" s="248"/>
    </row>
    <row r="24" spans="1:18" ht="23.1" customHeight="1" x14ac:dyDescent="0.25">
      <c r="A24" s="214" t="s">
        <v>140</v>
      </c>
      <c r="B24" s="186" t="s">
        <v>54</v>
      </c>
      <c r="C24" s="190"/>
      <c r="D24" s="186" t="s">
        <v>54</v>
      </c>
      <c r="E24" s="190"/>
      <c r="F24" s="186" t="s">
        <v>54</v>
      </c>
      <c r="G24" s="190"/>
      <c r="H24" s="186" t="s">
        <v>195</v>
      </c>
      <c r="I24" s="190"/>
      <c r="J24" s="186" t="s">
        <v>195</v>
      </c>
      <c r="K24" s="190"/>
      <c r="L24" s="186" t="s">
        <v>191</v>
      </c>
      <c r="M24" s="187"/>
    </row>
    <row r="25" spans="1:18" ht="23.1" customHeight="1" x14ac:dyDescent="0.25">
      <c r="A25" s="215"/>
      <c r="B25" s="186" t="s">
        <v>55</v>
      </c>
      <c r="C25" s="187"/>
      <c r="D25" s="186" t="s">
        <v>64</v>
      </c>
      <c r="E25" s="190"/>
      <c r="F25" s="186" t="s">
        <v>68</v>
      </c>
      <c r="G25" s="190"/>
      <c r="H25" s="186" t="s">
        <v>64</v>
      </c>
      <c r="I25" s="190"/>
      <c r="J25" s="186" t="s">
        <v>64</v>
      </c>
      <c r="K25" s="190"/>
      <c r="L25" s="186" t="s">
        <v>190</v>
      </c>
      <c r="M25" s="187"/>
    </row>
    <row r="26" spans="1:18" ht="23.1" customHeight="1" x14ac:dyDescent="0.25">
      <c r="A26" s="216"/>
      <c r="B26" s="186" t="s">
        <v>56</v>
      </c>
      <c r="C26" s="187"/>
      <c r="D26" s="186" t="s">
        <v>56</v>
      </c>
      <c r="E26" s="190"/>
      <c r="F26" s="186" t="s">
        <v>144</v>
      </c>
      <c r="G26" s="190"/>
      <c r="H26" s="186" t="s">
        <v>56</v>
      </c>
      <c r="I26" s="190"/>
      <c r="J26" s="186" t="s">
        <v>56</v>
      </c>
      <c r="K26" s="200"/>
      <c r="L26" s="186" t="s">
        <v>189</v>
      </c>
      <c r="M26" s="187"/>
    </row>
    <row r="27" spans="1:18" ht="23.1" customHeight="1" x14ac:dyDescent="0.25">
      <c r="A27" s="202" t="s">
        <v>11</v>
      </c>
      <c r="B27" s="188" t="s">
        <v>57</v>
      </c>
      <c r="C27" s="189"/>
      <c r="D27" s="188" t="s">
        <v>65</v>
      </c>
      <c r="E27" s="189"/>
      <c r="F27" s="188" t="s">
        <v>69</v>
      </c>
      <c r="G27" s="189"/>
      <c r="H27" s="188" t="s">
        <v>65</v>
      </c>
      <c r="I27" s="189"/>
      <c r="J27" s="188" t="s">
        <v>193</v>
      </c>
      <c r="K27" s="199"/>
      <c r="L27" s="267" t="s">
        <v>172</v>
      </c>
      <c r="M27" s="268"/>
    </row>
    <row r="28" spans="1:18" ht="23.1" customHeight="1" x14ac:dyDescent="0.25">
      <c r="A28" s="203"/>
      <c r="B28" s="188" t="s">
        <v>58</v>
      </c>
      <c r="C28" s="189"/>
      <c r="D28" s="188" t="s">
        <v>66</v>
      </c>
      <c r="E28" s="189"/>
      <c r="F28" s="188" t="s">
        <v>70</v>
      </c>
      <c r="G28" s="189"/>
      <c r="H28" s="188" t="s">
        <v>196</v>
      </c>
      <c r="I28" s="189"/>
      <c r="J28" s="188" t="s">
        <v>192</v>
      </c>
      <c r="K28" s="199"/>
      <c r="L28" s="188" t="s">
        <v>202</v>
      </c>
      <c r="M28" s="189"/>
    </row>
    <row r="29" spans="1:18" ht="23.1" customHeight="1" x14ac:dyDescent="0.25">
      <c r="A29" s="204"/>
      <c r="B29" s="188" t="s">
        <v>59</v>
      </c>
      <c r="C29" s="189"/>
      <c r="D29" s="188" t="s">
        <v>67</v>
      </c>
      <c r="E29" s="189"/>
      <c r="F29" s="188" t="s">
        <v>71</v>
      </c>
      <c r="G29" s="189"/>
      <c r="H29" s="188" t="s">
        <v>197</v>
      </c>
      <c r="I29" s="189"/>
      <c r="J29" s="188" t="s">
        <v>194</v>
      </c>
      <c r="K29" s="199"/>
      <c r="L29" s="188" t="s">
        <v>142</v>
      </c>
      <c r="M29" s="189"/>
    </row>
    <row r="30" spans="1:18" s="4" customFormat="1" ht="20.100000000000001" customHeight="1" x14ac:dyDescent="0.25">
      <c r="A30" s="51" t="s">
        <v>161</v>
      </c>
      <c r="B30" s="184">
        <f>+'Dropdown lists'!H16</f>
        <v>0</v>
      </c>
      <c r="C30" s="185"/>
      <c r="D30" s="184">
        <f>+'Dropdown lists'!J16</f>
        <v>0</v>
      </c>
      <c r="E30" s="185"/>
      <c r="F30" s="184">
        <f>+'Dropdown lists'!L16</f>
        <v>0</v>
      </c>
      <c r="G30" s="185"/>
      <c r="H30" s="184">
        <f>+'Dropdown lists'!N16</f>
        <v>0</v>
      </c>
      <c r="I30" s="185"/>
      <c r="J30" s="184">
        <f>+'Dropdown lists'!P16</f>
        <v>0</v>
      </c>
      <c r="K30" s="185"/>
      <c r="L30" s="184">
        <f>+'Dropdown lists'!R16</f>
        <v>0</v>
      </c>
      <c r="M30" s="185"/>
    </row>
    <row r="31" spans="1:18" s="18" customFormat="1" ht="20.100000000000001" customHeight="1" x14ac:dyDescent="0.25">
      <c r="A31" s="275" t="s">
        <v>155</v>
      </c>
      <c r="B31" s="139" t="s">
        <v>198</v>
      </c>
      <c r="C31" s="139"/>
      <c r="D31" s="139" t="s">
        <v>198</v>
      </c>
      <c r="E31" s="139"/>
      <c r="F31" s="139" t="s">
        <v>198</v>
      </c>
      <c r="G31" s="139"/>
      <c r="H31" s="139" t="s">
        <v>198</v>
      </c>
      <c r="I31" s="139"/>
      <c r="J31" s="139" t="s">
        <v>198</v>
      </c>
      <c r="K31" s="139"/>
      <c r="L31" s="139" t="s">
        <v>198</v>
      </c>
      <c r="M31" s="139"/>
      <c r="N31" s="12"/>
    </row>
    <row r="32" spans="1:18" s="18" customFormat="1" ht="20.100000000000001" customHeight="1" x14ac:dyDescent="0.25">
      <c r="A32" s="276"/>
      <c r="B32" s="139" t="s">
        <v>152</v>
      </c>
      <c r="C32" s="139"/>
      <c r="D32" s="139" t="s">
        <v>152</v>
      </c>
      <c r="E32" s="139"/>
      <c r="F32" s="139" t="s">
        <v>152</v>
      </c>
      <c r="G32" s="139"/>
      <c r="H32" s="139" t="s">
        <v>152</v>
      </c>
      <c r="I32" s="139"/>
      <c r="J32" s="139" t="s">
        <v>152</v>
      </c>
      <c r="K32" s="274"/>
      <c r="L32" s="139" t="s">
        <v>152</v>
      </c>
      <c r="M32" s="139"/>
      <c r="N32" s="12"/>
    </row>
    <row r="33" spans="1:14" s="18" customFormat="1" ht="20.100000000000001" customHeight="1" x14ac:dyDescent="0.25">
      <c r="A33" s="276"/>
      <c r="B33" s="139" t="s">
        <v>153</v>
      </c>
      <c r="C33" s="139"/>
      <c r="D33" s="139" t="s">
        <v>153</v>
      </c>
      <c r="E33" s="139"/>
      <c r="F33" s="139" t="s">
        <v>153</v>
      </c>
      <c r="G33" s="139"/>
      <c r="H33" s="139" t="s">
        <v>153</v>
      </c>
      <c r="I33" s="139"/>
      <c r="J33" s="139" t="s">
        <v>153</v>
      </c>
      <c r="K33" s="274"/>
      <c r="L33" s="139" t="s">
        <v>153</v>
      </c>
      <c r="M33" s="139"/>
      <c r="N33" s="12"/>
    </row>
    <row r="34" spans="1:14" s="18" customFormat="1" ht="20.100000000000001" customHeight="1" x14ac:dyDescent="0.25">
      <c r="A34" s="277"/>
      <c r="B34" s="138" t="s">
        <v>154</v>
      </c>
      <c r="C34" s="138"/>
      <c r="D34" s="138" t="s">
        <v>154</v>
      </c>
      <c r="E34" s="138"/>
      <c r="F34" s="138" t="s">
        <v>154</v>
      </c>
      <c r="G34" s="138"/>
      <c r="H34" s="138" t="s">
        <v>154</v>
      </c>
      <c r="I34" s="138"/>
      <c r="J34" s="139" t="s">
        <v>154</v>
      </c>
      <c r="K34" s="274"/>
      <c r="L34" s="139" t="s">
        <v>154</v>
      </c>
      <c r="M34" s="139"/>
      <c r="N34" s="12"/>
    </row>
    <row r="35" spans="1:14" s="18" customFormat="1" ht="24.95" customHeight="1" x14ac:dyDescent="0.3">
      <c r="A35" s="40" t="s">
        <v>162</v>
      </c>
      <c r="B35" s="184">
        <f>B30*B36</f>
        <v>0</v>
      </c>
      <c r="C35" s="184"/>
      <c r="D35" s="184">
        <f>D30*D36</f>
        <v>0</v>
      </c>
      <c r="E35" s="184"/>
      <c r="F35" s="184">
        <f>F30*F36</f>
        <v>0</v>
      </c>
      <c r="G35" s="184"/>
      <c r="H35" s="184">
        <f>H30*H36</f>
        <v>0</v>
      </c>
      <c r="I35" s="184"/>
      <c r="J35" s="184">
        <f>J30*J36</f>
        <v>0</v>
      </c>
      <c r="K35" s="184"/>
      <c r="L35" s="184">
        <f>L30*L36</f>
        <v>0</v>
      </c>
      <c r="M35" s="184"/>
      <c r="N35" s="55"/>
    </row>
    <row r="36" spans="1:14" s="18" customFormat="1" ht="16.5" hidden="1" customHeight="1" x14ac:dyDescent="0.25">
      <c r="B36" s="145">
        <f>IF('Dropdown lists'!J58=0,1,'Dropdown lists'!J58)</f>
        <v>1</v>
      </c>
      <c r="C36" s="145"/>
      <c r="D36" s="197">
        <f>IF('Dropdown lists'!N58=0,1,'Dropdown lists'!N58)</f>
        <v>1</v>
      </c>
      <c r="E36" s="198"/>
      <c r="F36" s="197">
        <f>IF('Dropdown lists'!R58=0,1,'Dropdown lists'!R58)</f>
        <v>1</v>
      </c>
      <c r="G36" s="198"/>
      <c r="H36" s="197">
        <f>IF('Dropdown lists'!V58=0,1,'Dropdown lists'!V58)</f>
        <v>1</v>
      </c>
      <c r="I36" s="198"/>
      <c r="J36" s="145">
        <f>IF('Dropdown lists'!Z58=0,1,'Dropdown lists'!Z58)</f>
        <v>1</v>
      </c>
      <c r="K36" s="145"/>
      <c r="L36" s="145">
        <f>IF('Dropdown lists'!AD58=0,1,'Dropdown lists'!AD58)</f>
        <v>1</v>
      </c>
      <c r="M36" s="145"/>
    </row>
    <row r="37" spans="1:14" ht="29.25" customHeight="1" x14ac:dyDescent="0.25">
      <c r="A37" s="20" t="s">
        <v>173</v>
      </c>
      <c r="B37" s="140" t="s">
        <v>204</v>
      </c>
      <c r="C37" s="141"/>
      <c r="D37" s="141"/>
      <c r="E37" s="141"/>
      <c r="F37" s="141"/>
      <c r="G37" s="141"/>
      <c r="H37" s="141"/>
      <c r="I37" s="141"/>
      <c r="J37" s="141"/>
      <c r="K37" s="141"/>
      <c r="L37" s="141"/>
      <c r="M37" s="142"/>
      <c r="N37" s="12"/>
    </row>
    <row r="38" spans="1:14" s="6" customFormat="1" ht="12.75" customHeight="1" x14ac:dyDescent="0.25">
      <c r="A38" s="193"/>
      <c r="B38" s="193"/>
      <c r="C38" s="193"/>
      <c r="D38" s="193"/>
      <c r="E38" s="193"/>
      <c r="F38" s="193"/>
      <c r="G38" s="193"/>
      <c r="H38" s="193"/>
      <c r="I38" s="193"/>
      <c r="J38" s="193"/>
      <c r="K38" s="193"/>
      <c r="L38" s="193"/>
      <c r="M38" s="193"/>
      <c r="N38" s="12"/>
    </row>
    <row r="39" spans="1:14" ht="15.95" customHeight="1" thickBot="1" x14ac:dyDescent="0.3">
      <c r="A39" s="270" t="s">
        <v>14</v>
      </c>
      <c r="B39" s="271"/>
      <c r="C39" s="194" t="s">
        <v>132</v>
      </c>
      <c r="D39" s="195"/>
      <c r="E39" s="195"/>
      <c r="F39" s="195"/>
      <c r="G39" s="195"/>
      <c r="H39" s="195"/>
      <c r="I39" s="196"/>
      <c r="J39" s="146" t="s">
        <v>200</v>
      </c>
      <c r="K39" s="147"/>
      <c r="L39" s="148"/>
      <c r="M39" s="54" t="s">
        <v>174</v>
      </c>
      <c r="N39" s="12"/>
    </row>
    <row r="40" spans="1:14" ht="24.95" customHeight="1" x14ac:dyDescent="0.25">
      <c r="A40" s="26"/>
      <c r="B40" s="99" t="s">
        <v>148</v>
      </c>
      <c r="C40" s="272"/>
      <c r="D40" s="272"/>
      <c r="E40" s="272"/>
      <c r="F40" s="272"/>
      <c r="G40" s="272"/>
      <c r="H40" s="272"/>
      <c r="I40" s="273"/>
      <c r="J40" s="115" t="s">
        <v>15</v>
      </c>
      <c r="K40" s="116"/>
      <c r="L40" s="117"/>
      <c r="M40" s="42">
        <f>B35</f>
        <v>0</v>
      </c>
      <c r="N40" s="12"/>
    </row>
    <row r="41" spans="1:14" ht="24.95" customHeight="1" x14ac:dyDescent="0.25">
      <c r="A41" s="21"/>
      <c r="B41" s="99" t="s">
        <v>149</v>
      </c>
      <c r="C41" s="272"/>
      <c r="D41" s="272"/>
      <c r="E41" s="272"/>
      <c r="F41" s="272"/>
      <c r="G41" s="272"/>
      <c r="H41" s="272"/>
      <c r="I41" s="273"/>
      <c r="J41" s="115" t="s">
        <v>16</v>
      </c>
      <c r="K41" s="116"/>
      <c r="L41" s="117"/>
      <c r="M41" s="42">
        <f>D35</f>
        <v>0</v>
      </c>
      <c r="N41" s="12"/>
    </row>
    <row r="42" spans="1:14" ht="24.95" customHeight="1" x14ac:dyDescent="0.25">
      <c r="A42" s="21"/>
      <c r="B42" s="143" t="s">
        <v>129</v>
      </c>
      <c r="C42" s="143"/>
      <c r="D42" s="115"/>
      <c r="E42" s="16"/>
      <c r="F42" s="107" t="s">
        <v>128</v>
      </c>
      <c r="G42" s="108"/>
      <c r="H42" s="108"/>
      <c r="I42" s="109"/>
      <c r="J42" s="115" t="s">
        <v>136</v>
      </c>
      <c r="K42" s="116"/>
      <c r="L42" s="117"/>
      <c r="M42" s="42">
        <f>F35</f>
        <v>0</v>
      </c>
      <c r="N42" s="12"/>
    </row>
    <row r="43" spans="1:14" ht="24.95" customHeight="1" x14ac:dyDescent="0.25">
      <c r="A43" s="21"/>
      <c r="B43" s="144" t="s">
        <v>130</v>
      </c>
      <c r="C43" s="108"/>
      <c r="D43" s="109"/>
      <c r="E43" s="16"/>
      <c r="F43" s="144" t="s">
        <v>131</v>
      </c>
      <c r="G43" s="108"/>
      <c r="H43" s="108"/>
      <c r="I43" s="109"/>
      <c r="J43" s="115" t="s">
        <v>137</v>
      </c>
      <c r="K43" s="116"/>
      <c r="L43" s="117"/>
      <c r="M43" s="42">
        <f>H35</f>
        <v>0</v>
      </c>
      <c r="N43" s="12"/>
    </row>
    <row r="44" spans="1:14" ht="24.95" customHeight="1" x14ac:dyDescent="0.25">
      <c r="A44" s="22"/>
      <c r="B44" s="110" t="s">
        <v>134</v>
      </c>
      <c r="C44" s="111"/>
      <c r="D44" s="111"/>
      <c r="E44" s="34"/>
      <c r="F44" s="111" t="s">
        <v>116</v>
      </c>
      <c r="G44" s="111"/>
      <c r="H44" s="111"/>
      <c r="I44" s="112"/>
      <c r="J44" s="115" t="s">
        <v>17</v>
      </c>
      <c r="K44" s="116"/>
      <c r="L44" s="117"/>
      <c r="M44" s="42">
        <f>J35</f>
        <v>0</v>
      </c>
      <c r="N44" s="12"/>
    </row>
    <row r="45" spans="1:14" ht="24.95" customHeight="1" x14ac:dyDescent="0.25">
      <c r="A45" s="123" t="s">
        <v>110</v>
      </c>
      <c r="B45" s="124"/>
      <c r="C45" s="124"/>
      <c r="D45" s="125"/>
      <c r="E45" s="30"/>
      <c r="F45" s="126" t="s">
        <v>133</v>
      </c>
      <c r="G45" s="126"/>
      <c r="H45" s="126"/>
      <c r="I45" s="127"/>
      <c r="J45" s="115" t="s">
        <v>18</v>
      </c>
      <c r="K45" s="116"/>
      <c r="L45" s="117"/>
      <c r="M45" s="42">
        <f>L35</f>
        <v>0</v>
      </c>
      <c r="N45" s="12"/>
    </row>
    <row r="46" spans="1:14" ht="24.95" customHeight="1" x14ac:dyDescent="0.25">
      <c r="A46" s="23"/>
      <c r="B46" s="29" t="s">
        <v>77</v>
      </c>
      <c r="C46" s="118" t="s">
        <v>199</v>
      </c>
      <c r="D46" s="119"/>
      <c r="E46" s="35"/>
      <c r="F46" s="38" t="s">
        <v>79</v>
      </c>
      <c r="G46" s="25"/>
      <c r="H46" s="118" t="s">
        <v>80</v>
      </c>
      <c r="I46" s="119"/>
      <c r="J46" s="115" t="s">
        <v>19</v>
      </c>
      <c r="K46" s="116"/>
      <c r="L46" s="117"/>
      <c r="M46" s="42">
        <f>I51</f>
        <v>0</v>
      </c>
      <c r="N46" s="12"/>
    </row>
    <row r="47" spans="1:14" ht="24" customHeight="1" x14ac:dyDescent="0.25">
      <c r="A47" s="25"/>
      <c r="B47" s="265" t="s">
        <v>81</v>
      </c>
      <c r="C47" s="265"/>
      <c r="D47" s="266"/>
      <c r="E47" s="36"/>
      <c r="F47" s="24" t="s">
        <v>84</v>
      </c>
      <c r="G47" s="31"/>
      <c r="H47" s="118" t="s">
        <v>85</v>
      </c>
      <c r="I47" s="119"/>
      <c r="J47" s="85" t="s">
        <v>25</v>
      </c>
      <c r="K47" s="136"/>
      <c r="L47" s="136"/>
      <c r="M47" s="137"/>
      <c r="N47" s="12"/>
    </row>
    <row r="48" spans="1:14" ht="24.95" customHeight="1" x14ac:dyDescent="0.25">
      <c r="A48" s="31"/>
      <c r="B48" s="103" t="s">
        <v>106</v>
      </c>
      <c r="C48" s="103"/>
      <c r="D48" s="45"/>
      <c r="E48" s="36"/>
      <c r="F48" s="118" t="s">
        <v>127</v>
      </c>
      <c r="G48" s="118"/>
      <c r="H48" s="118"/>
      <c r="I48" s="46"/>
      <c r="J48" s="128" t="s">
        <v>125</v>
      </c>
      <c r="K48" s="129"/>
      <c r="L48" s="101" t="s">
        <v>178</v>
      </c>
      <c r="M48" s="102"/>
      <c r="N48" s="12"/>
    </row>
    <row r="49" spans="1:16" ht="24.95" customHeight="1" x14ac:dyDescent="0.25">
      <c r="A49" s="47"/>
      <c r="B49" s="113" t="s">
        <v>82</v>
      </c>
      <c r="C49" s="100"/>
      <c r="D49" s="114"/>
      <c r="E49" s="48"/>
      <c r="F49" s="113" t="s">
        <v>83</v>
      </c>
      <c r="G49" s="100"/>
      <c r="H49" s="100"/>
      <c r="I49" s="114"/>
      <c r="J49" s="130"/>
      <c r="K49" s="131"/>
      <c r="L49" s="121" t="s">
        <v>205</v>
      </c>
      <c r="M49" s="122"/>
      <c r="N49" s="12"/>
    </row>
    <row r="50" spans="1:16" ht="24.95" customHeight="1" x14ac:dyDescent="0.25">
      <c r="A50" s="16"/>
      <c r="B50" s="104" t="s">
        <v>150</v>
      </c>
      <c r="C50" s="105"/>
      <c r="D50" s="106"/>
      <c r="E50" s="37"/>
      <c r="F50" s="107" t="s">
        <v>151</v>
      </c>
      <c r="G50" s="108"/>
      <c r="H50" s="108"/>
      <c r="I50" s="109"/>
      <c r="J50" s="132"/>
      <c r="K50" s="133"/>
      <c r="L50" s="134" t="s">
        <v>179</v>
      </c>
      <c r="M50" s="135"/>
      <c r="N50" s="12"/>
      <c r="P50" s="18"/>
    </row>
    <row r="51" spans="1:16" ht="17.25" customHeight="1" x14ac:dyDescent="0.25">
      <c r="A51" s="49"/>
      <c r="B51" s="99" t="s">
        <v>124</v>
      </c>
      <c r="C51" s="100"/>
      <c r="D51" s="100"/>
      <c r="E51" s="100"/>
      <c r="F51" s="97" t="s">
        <v>135</v>
      </c>
      <c r="G51" s="98"/>
      <c r="H51" s="98"/>
      <c r="I51" s="42">
        <f>+'Dropdown lists'!J50</f>
        <v>0</v>
      </c>
      <c r="J51" s="120"/>
      <c r="K51" s="120"/>
      <c r="L51" s="120"/>
      <c r="M51" s="120"/>
      <c r="N51" s="12"/>
      <c r="P51" s="18"/>
    </row>
    <row r="52" spans="1:16" ht="12.75" customHeight="1" x14ac:dyDescent="0.25">
      <c r="A52" s="169" t="s">
        <v>20</v>
      </c>
      <c r="B52" s="170"/>
      <c r="C52" s="171" t="s">
        <v>201</v>
      </c>
      <c r="D52" s="172"/>
      <c r="E52" s="172"/>
      <c r="F52" s="172"/>
      <c r="G52" s="172"/>
      <c r="H52" s="172"/>
      <c r="I52" s="175" t="s">
        <v>52</v>
      </c>
      <c r="J52" s="176"/>
      <c r="K52" s="175" t="s">
        <v>22</v>
      </c>
      <c r="L52" s="176"/>
      <c r="M52" s="191" t="s">
        <v>21</v>
      </c>
      <c r="N52" s="12"/>
      <c r="P52" s="18"/>
    </row>
    <row r="53" spans="1:16" ht="18" customHeight="1" x14ac:dyDescent="0.25">
      <c r="A53" s="167" t="s">
        <v>109</v>
      </c>
      <c r="B53" s="168"/>
      <c r="C53" s="173"/>
      <c r="D53" s="174"/>
      <c r="E53" s="174"/>
      <c r="F53" s="174"/>
      <c r="G53" s="174"/>
      <c r="H53" s="174"/>
      <c r="I53" s="177"/>
      <c r="J53" s="178"/>
      <c r="K53" s="177"/>
      <c r="L53" s="178"/>
      <c r="M53" s="192"/>
      <c r="N53" s="12"/>
    </row>
    <row r="54" spans="1:16" ht="14.45" customHeight="1" x14ac:dyDescent="0.25">
      <c r="A54" s="179" t="s">
        <v>43</v>
      </c>
      <c r="B54" s="156">
        <f>B35</f>
        <v>0</v>
      </c>
      <c r="C54" s="165" t="s">
        <v>175</v>
      </c>
      <c r="D54" s="166"/>
      <c r="E54" s="166"/>
      <c r="F54" s="166"/>
      <c r="G54" s="166"/>
      <c r="H54" s="166"/>
      <c r="I54" s="66"/>
      <c r="J54" s="66"/>
      <c r="K54" s="67"/>
      <c r="L54" s="68"/>
      <c r="M54" s="57" t="s">
        <v>176</v>
      </c>
      <c r="N54" s="12"/>
    </row>
    <row r="55" spans="1:16" ht="14.45" customHeight="1" x14ac:dyDescent="0.25">
      <c r="A55" s="180"/>
      <c r="B55" s="157"/>
      <c r="C55" s="73"/>
      <c r="D55" s="74"/>
      <c r="E55" s="74"/>
      <c r="F55" s="74"/>
      <c r="G55" s="74"/>
      <c r="H55" s="74"/>
      <c r="I55" s="66"/>
      <c r="J55" s="66"/>
      <c r="K55" s="69"/>
      <c r="L55" s="70"/>
      <c r="M55" s="58"/>
      <c r="N55" s="12"/>
    </row>
    <row r="56" spans="1:16" ht="12" customHeight="1" x14ac:dyDescent="0.25">
      <c r="A56" s="181"/>
      <c r="B56" s="158"/>
      <c r="C56" s="75"/>
      <c r="D56" s="76"/>
      <c r="E56" s="76"/>
      <c r="F56" s="76"/>
      <c r="G56" s="76"/>
      <c r="H56" s="76"/>
      <c r="I56" s="66"/>
      <c r="J56" s="66"/>
      <c r="K56" s="71"/>
      <c r="L56" s="72"/>
      <c r="M56" s="59"/>
      <c r="N56" s="12"/>
    </row>
    <row r="57" spans="1:16" ht="14.45" customHeight="1" x14ac:dyDescent="0.25">
      <c r="A57" s="182" t="s">
        <v>121</v>
      </c>
      <c r="B57" s="156">
        <f>D35</f>
        <v>0</v>
      </c>
      <c r="C57" s="165" t="s">
        <v>175</v>
      </c>
      <c r="D57" s="166"/>
      <c r="E57" s="166"/>
      <c r="F57" s="166"/>
      <c r="G57" s="166"/>
      <c r="H57" s="166"/>
      <c r="I57" s="66"/>
      <c r="J57" s="66"/>
      <c r="K57" s="87"/>
      <c r="L57" s="88"/>
      <c r="M57" s="57" t="s">
        <v>176</v>
      </c>
      <c r="N57" s="12"/>
    </row>
    <row r="58" spans="1:16" ht="14.45" customHeight="1" x14ac:dyDescent="0.25">
      <c r="A58" s="180"/>
      <c r="B58" s="157"/>
      <c r="C58" s="93"/>
      <c r="D58" s="94"/>
      <c r="E58" s="94"/>
      <c r="F58" s="94"/>
      <c r="G58" s="94"/>
      <c r="H58" s="94"/>
      <c r="I58" s="66"/>
      <c r="J58" s="66"/>
      <c r="K58" s="89"/>
      <c r="L58" s="90"/>
      <c r="M58" s="58"/>
      <c r="N58" s="12"/>
    </row>
    <row r="59" spans="1:16" ht="13.5" customHeight="1" x14ac:dyDescent="0.25">
      <c r="A59" s="181"/>
      <c r="B59" s="158"/>
      <c r="C59" s="95"/>
      <c r="D59" s="96"/>
      <c r="E59" s="96"/>
      <c r="F59" s="96"/>
      <c r="G59" s="96"/>
      <c r="H59" s="96"/>
      <c r="I59" s="66"/>
      <c r="J59" s="66"/>
      <c r="K59" s="91"/>
      <c r="L59" s="92"/>
      <c r="M59" s="59"/>
      <c r="N59" s="12"/>
    </row>
    <row r="60" spans="1:16" s="2" customFormat="1" ht="14.45" customHeight="1" x14ac:dyDescent="0.25">
      <c r="A60" s="183" t="s">
        <v>44</v>
      </c>
      <c r="B60" s="156">
        <f>F35</f>
        <v>0</v>
      </c>
      <c r="C60" s="165" t="s">
        <v>175</v>
      </c>
      <c r="D60" s="166"/>
      <c r="E60" s="166"/>
      <c r="F60" s="166"/>
      <c r="G60" s="166"/>
      <c r="H60" s="166"/>
      <c r="I60" s="66"/>
      <c r="J60" s="66"/>
      <c r="K60" s="87"/>
      <c r="L60" s="88"/>
      <c r="M60" s="57" t="s">
        <v>176</v>
      </c>
      <c r="N60" s="12"/>
    </row>
    <row r="61" spans="1:16" s="2" customFormat="1" ht="15.75" customHeight="1" x14ac:dyDescent="0.25">
      <c r="A61" s="163"/>
      <c r="B61" s="157"/>
      <c r="C61" s="73"/>
      <c r="D61" s="74"/>
      <c r="E61" s="74"/>
      <c r="F61" s="74"/>
      <c r="G61" s="74"/>
      <c r="H61" s="74"/>
      <c r="I61" s="66"/>
      <c r="J61" s="66"/>
      <c r="K61" s="89"/>
      <c r="L61" s="90"/>
      <c r="M61" s="58"/>
      <c r="N61" s="12"/>
    </row>
    <row r="62" spans="1:16" s="2" customFormat="1" ht="12" customHeight="1" x14ac:dyDescent="0.25">
      <c r="A62" s="164"/>
      <c r="B62" s="158"/>
      <c r="C62" s="75"/>
      <c r="D62" s="76"/>
      <c r="E62" s="76"/>
      <c r="F62" s="76"/>
      <c r="G62" s="76"/>
      <c r="H62" s="76"/>
      <c r="I62" s="66"/>
      <c r="J62" s="66"/>
      <c r="K62" s="91"/>
      <c r="L62" s="92"/>
      <c r="M62" s="59"/>
      <c r="N62" s="12"/>
    </row>
    <row r="63" spans="1:16" s="2" customFormat="1" ht="14.45" customHeight="1" x14ac:dyDescent="0.25">
      <c r="A63" s="162" t="s">
        <v>45</v>
      </c>
      <c r="B63" s="156">
        <f>H35</f>
        <v>0</v>
      </c>
      <c r="C63" s="165" t="s">
        <v>175</v>
      </c>
      <c r="D63" s="166"/>
      <c r="E63" s="166"/>
      <c r="F63" s="166"/>
      <c r="G63" s="166"/>
      <c r="H63" s="166"/>
      <c r="I63" s="66"/>
      <c r="J63" s="66"/>
      <c r="K63" s="87"/>
      <c r="L63" s="88"/>
      <c r="M63" s="57" t="s">
        <v>176</v>
      </c>
      <c r="N63" s="12"/>
    </row>
    <row r="64" spans="1:16" s="2" customFormat="1" ht="14.45" customHeight="1" x14ac:dyDescent="0.25">
      <c r="A64" s="163"/>
      <c r="B64" s="157"/>
      <c r="C64" s="93"/>
      <c r="D64" s="94"/>
      <c r="E64" s="94"/>
      <c r="F64" s="94"/>
      <c r="G64" s="94"/>
      <c r="H64" s="94"/>
      <c r="I64" s="66"/>
      <c r="J64" s="66"/>
      <c r="K64" s="89"/>
      <c r="L64" s="90"/>
      <c r="M64" s="58"/>
      <c r="N64" s="12"/>
    </row>
    <row r="65" spans="1:15" s="2" customFormat="1" ht="14.25" customHeight="1" x14ac:dyDescent="0.25">
      <c r="A65" s="164"/>
      <c r="B65" s="158"/>
      <c r="C65" s="95"/>
      <c r="D65" s="96"/>
      <c r="E65" s="96"/>
      <c r="F65" s="96"/>
      <c r="G65" s="96"/>
      <c r="H65" s="96"/>
      <c r="I65" s="66"/>
      <c r="J65" s="66"/>
      <c r="K65" s="91"/>
      <c r="L65" s="92"/>
      <c r="M65" s="59"/>
      <c r="N65" s="12"/>
    </row>
    <row r="66" spans="1:15" ht="14.45" customHeight="1" x14ac:dyDescent="0.25">
      <c r="A66" s="179" t="s">
        <v>46</v>
      </c>
      <c r="B66" s="156">
        <f>J35</f>
        <v>0</v>
      </c>
      <c r="C66" s="165" t="s">
        <v>175</v>
      </c>
      <c r="D66" s="166"/>
      <c r="E66" s="166"/>
      <c r="F66" s="166"/>
      <c r="G66" s="166"/>
      <c r="H66" s="166"/>
      <c r="I66" s="66"/>
      <c r="J66" s="66"/>
      <c r="K66" s="87"/>
      <c r="L66" s="88"/>
      <c r="M66" s="57" t="s">
        <v>176</v>
      </c>
      <c r="N66" s="12"/>
    </row>
    <row r="67" spans="1:15" ht="14.45" customHeight="1" x14ac:dyDescent="0.25">
      <c r="A67" s="180"/>
      <c r="B67" s="157"/>
      <c r="C67" s="73"/>
      <c r="D67" s="74"/>
      <c r="E67" s="74"/>
      <c r="F67" s="74"/>
      <c r="G67" s="74"/>
      <c r="H67" s="74"/>
      <c r="I67" s="66"/>
      <c r="J67" s="66"/>
      <c r="K67" s="89"/>
      <c r="L67" s="90"/>
      <c r="M67" s="58"/>
      <c r="N67" s="12"/>
    </row>
    <row r="68" spans="1:15" ht="14.25" customHeight="1" x14ac:dyDescent="0.25">
      <c r="A68" s="181"/>
      <c r="B68" s="158"/>
      <c r="C68" s="75"/>
      <c r="D68" s="76"/>
      <c r="E68" s="76"/>
      <c r="F68" s="76"/>
      <c r="G68" s="76"/>
      <c r="H68" s="76"/>
      <c r="I68" s="66"/>
      <c r="J68" s="66"/>
      <c r="K68" s="91"/>
      <c r="L68" s="92"/>
      <c r="M68" s="59"/>
      <c r="N68" s="12"/>
    </row>
    <row r="69" spans="1:15" ht="14.45" customHeight="1" x14ac:dyDescent="0.25">
      <c r="A69" s="162" t="s">
        <v>122</v>
      </c>
      <c r="B69" s="156">
        <f>L35</f>
        <v>0</v>
      </c>
      <c r="C69" s="165" t="s">
        <v>175</v>
      </c>
      <c r="D69" s="166"/>
      <c r="E69" s="166"/>
      <c r="F69" s="166"/>
      <c r="G69" s="166"/>
      <c r="H69" s="166"/>
      <c r="I69" s="66"/>
      <c r="J69" s="66"/>
      <c r="K69" s="87"/>
      <c r="L69" s="88"/>
      <c r="M69" s="57" t="s">
        <v>176</v>
      </c>
      <c r="N69" s="12"/>
    </row>
    <row r="70" spans="1:15" ht="14.45" customHeight="1" x14ac:dyDescent="0.25">
      <c r="A70" s="163"/>
      <c r="B70" s="157"/>
      <c r="C70" s="93"/>
      <c r="D70" s="94"/>
      <c r="E70" s="94"/>
      <c r="F70" s="94"/>
      <c r="G70" s="94"/>
      <c r="H70" s="94"/>
      <c r="I70" s="66"/>
      <c r="J70" s="66"/>
      <c r="K70" s="89"/>
      <c r="L70" s="90"/>
      <c r="M70" s="58"/>
      <c r="N70" s="12"/>
    </row>
    <row r="71" spans="1:15" ht="15" customHeight="1" x14ac:dyDescent="0.25">
      <c r="A71" s="164"/>
      <c r="B71" s="158"/>
      <c r="C71" s="95"/>
      <c r="D71" s="96"/>
      <c r="E71" s="96"/>
      <c r="F71" s="96"/>
      <c r="G71" s="96"/>
      <c r="H71" s="96"/>
      <c r="I71" s="66"/>
      <c r="J71" s="66"/>
      <c r="K71" s="91"/>
      <c r="L71" s="92"/>
      <c r="M71" s="59"/>
      <c r="N71" s="12"/>
    </row>
    <row r="72" spans="1:15" ht="14.45" customHeight="1" x14ac:dyDescent="0.25">
      <c r="A72" s="154" t="s">
        <v>123</v>
      </c>
      <c r="B72" s="156">
        <f>I51</f>
        <v>0</v>
      </c>
      <c r="C72" s="165" t="s">
        <v>175</v>
      </c>
      <c r="D72" s="166"/>
      <c r="E72" s="166"/>
      <c r="F72" s="166"/>
      <c r="G72" s="166"/>
      <c r="H72" s="166"/>
      <c r="I72" s="66"/>
      <c r="J72" s="66"/>
      <c r="K72" s="67"/>
      <c r="L72" s="68"/>
      <c r="M72" s="57" t="s">
        <v>176</v>
      </c>
      <c r="N72" s="12"/>
    </row>
    <row r="73" spans="1:15" ht="14.45" customHeight="1" x14ac:dyDescent="0.25">
      <c r="A73" s="155"/>
      <c r="B73" s="157"/>
      <c r="C73" s="73"/>
      <c r="D73" s="74"/>
      <c r="E73" s="74"/>
      <c r="F73" s="74"/>
      <c r="G73" s="74"/>
      <c r="H73" s="74"/>
      <c r="I73" s="66"/>
      <c r="J73" s="66"/>
      <c r="K73" s="69"/>
      <c r="L73" s="70"/>
      <c r="M73" s="58"/>
      <c r="N73" s="12"/>
      <c r="O73" s="12"/>
    </row>
    <row r="74" spans="1:15" s="6" customFormat="1" ht="15" customHeight="1" x14ac:dyDescent="0.25">
      <c r="A74" s="155"/>
      <c r="B74" s="158"/>
      <c r="C74" s="75"/>
      <c r="D74" s="76"/>
      <c r="E74" s="76"/>
      <c r="F74" s="76"/>
      <c r="G74" s="76"/>
      <c r="H74" s="76"/>
      <c r="I74" s="66"/>
      <c r="J74" s="66"/>
      <c r="K74" s="71"/>
      <c r="L74" s="72"/>
      <c r="M74" s="59"/>
      <c r="N74" s="12"/>
    </row>
    <row r="75" spans="1:15" s="6" customFormat="1" ht="30" customHeight="1" x14ac:dyDescent="0.25">
      <c r="A75" s="159" t="s">
        <v>32</v>
      </c>
      <c r="B75" s="160"/>
      <c r="C75" s="85" t="s">
        <v>31</v>
      </c>
      <c r="D75" s="86"/>
      <c r="E75" s="86"/>
      <c r="F75" s="86"/>
      <c r="G75" s="86"/>
      <c r="H75" s="86"/>
      <c r="I75" s="86"/>
      <c r="J75" s="86"/>
      <c r="K75" s="86"/>
      <c r="L75" s="86"/>
      <c r="M75" s="86"/>
    </row>
    <row r="76" spans="1:15" s="53" customFormat="1" ht="18" customHeight="1" x14ac:dyDescent="0.25">
      <c r="A76" s="152" t="s">
        <v>170</v>
      </c>
      <c r="B76" s="152"/>
      <c r="C76" s="77" t="s">
        <v>171</v>
      </c>
      <c r="D76" s="78"/>
      <c r="E76" s="78"/>
      <c r="F76" s="78"/>
      <c r="G76" s="78"/>
      <c r="H76" s="78"/>
      <c r="I76" s="83" t="s">
        <v>52</v>
      </c>
      <c r="J76" s="84"/>
      <c r="K76" s="77" t="s">
        <v>22</v>
      </c>
      <c r="L76" s="81"/>
      <c r="M76" s="152" t="s">
        <v>21</v>
      </c>
      <c r="N76" s="52"/>
    </row>
    <row r="77" spans="1:15" s="9" customFormat="1" ht="10.5" customHeight="1" x14ac:dyDescent="0.2">
      <c r="A77" s="161"/>
      <c r="B77" s="161"/>
      <c r="C77" s="79"/>
      <c r="D77" s="80"/>
      <c r="E77" s="80"/>
      <c r="F77" s="80"/>
      <c r="G77" s="80"/>
      <c r="H77" s="80"/>
      <c r="I77" s="84"/>
      <c r="J77" s="84"/>
      <c r="K77" s="79"/>
      <c r="L77" s="82"/>
      <c r="M77" s="153"/>
      <c r="N77" s="50"/>
    </row>
    <row r="78" spans="1:15" s="8" customFormat="1" x14ac:dyDescent="0.25">
      <c r="A78" s="60"/>
      <c r="B78" s="149"/>
      <c r="C78" s="60"/>
      <c r="D78" s="61"/>
      <c r="E78" s="61"/>
      <c r="F78" s="61"/>
      <c r="G78" s="61"/>
      <c r="H78" s="61"/>
      <c r="I78" s="66"/>
      <c r="J78" s="66"/>
      <c r="K78" s="67"/>
      <c r="L78" s="68"/>
      <c r="M78" s="57" t="s">
        <v>176</v>
      </c>
      <c r="N78" s="19"/>
    </row>
    <row r="79" spans="1:15" s="8" customFormat="1" x14ac:dyDescent="0.25">
      <c r="A79" s="62"/>
      <c r="B79" s="150"/>
      <c r="C79" s="62"/>
      <c r="D79" s="63"/>
      <c r="E79" s="63"/>
      <c r="F79" s="63"/>
      <c r="G79" s="63"/>
      <c r="H79" s="63"/>
      <c r="I79" s="66"/>
      <c r="J79" s="66"/>
      <c r="K79" s="69"/>
      <c r="L79" s="70"/>
      <c r="M79" s="58"/>
      <c r="N79" s="19"/>
    </row>
    <row r="80" spans="1:15" s="8" customFormat="1" ht="15" customHeight="1" x14ac:dyDescent="0.25">
      <c r="A80" s="64"/>
      <c r="B80" s="151"/>
      <c r="C80" s="64"/>
      <c r="D80" s="65"/>
      <c r="E80" s="65"/>
      <c r="F80" s="65"/>
      <c r="G80" s="65"/>
      <c r="H80" s="65"/>
      <c r="I80" s="66"/>
      <c r="J80" s="66"/>
      <c r="K80" s="71"/>
      <c r="L80" s="72"/>
      <c r="M80" s="59"/>
      <c r="N80" s="19"/>
    </row>
    <row r="81" spans="1:13" x14ac:dyDescent="0.25">
      <c r="A81" s="60"/>
      <c r="B81" s="149"/>
      <c r="C81" s="60"/>
      <c r="D81" s="61"/>
      <c r="E81" s="61"/>
      <c r="F81" s="61"/>
      <c r="G81" s="61"/>
      <c r="H81" s="61"/>
      <c r="I81" s="66"/>
      <c r="J81" s="66"/>
      <c r="K81" s="67"/>
      <c r="L81" s="68"/>
      <c r="M81" s="57" t="s">
        <v>176</v>
      </c>
    </row>
    <row r="82" spans="1:13" x14ac:dyDescent="0.25">
      <c r="A82" s="62"/>
      <c r="B82" s="150"/>
      <c r="C82" s="62"/>
      <c r="D82" s="63"/>
      <c r="E82" s="63"/>
      <c r="F82" s="63"/>
      <c r="G82" s="63"/>
      <c r="H82" s="63"/>
      <c r="I82" s="66"/>
      <c r="J82" s="66"/>
      <c r="K82" s="69"/>
      <c r="L82" s="70"/>
      <c r="M82" s="58"/>
    </row>
    <row r="83" spans="1:13" x14ac:dyDescent="0.25">
      <c r="A83" s="64"/>
      <c r="B83" s="151"/>
      <c r="C83" s="64"/>
      <c r="D83" s="65"/>
      <c r="E83" s="65"/>
      <c r="F83" s="65"/>
      <c r="G83" s="65"/>
      <c r="H83" s="65"/>
      <c r="I83" s="66"/>
      <c r="J83" s="66"/>
      <c r="K83" s="71"/>
      <c r="L83" s="72"/>
      <c r="M83" s="59"/>
    </row>
    <row r="84" spans="1:13" x14ac:dyDescent="0.25">
      <c r="A84" s="60"/>
      <c r="B84" s="149"/>
      <c r="C84" s="60"/>
      <c r="D84" s="61"/>
      <c r="E84" s="61"/>
      <c r="F84" s="61"/>
      <c r="G84" s="61"/>
      <c r="H84" s="61"/>
      <c r="I84" s="66"/>
      <c r="J84" s="66"/>
      <c r="K84" s="67"/>
      <c r="L84" s="68"/>
      <c r="M84" s="57" t="s">
        <v>176</v>
      </c>
    </row>
    <row r="85" spans="1:13" x14ac:dyDescent="0.25">
      <c r="A85" s="62"/>
      <c r="B85" s="150"/>
      <c r="C85" s="62"/>
      <c r="D85" s="63"/>
      <c r="E85" s="63"/>
      <c r="F85" s="63"/>
      <c r="G85" s="63"/>
      <c r="H85" s="63"/>
      <c r="I85" s="66"/>
      <c r="J85" s="66"/>
      <c r="K85" s="69"/>
      <c r="L85" s="70"/>
      <c r="M85" s="58"/>
    </row>
    <row r="86" spans="1:13" x14ac:dyDescent="0.25">
      <c r="A86" s="64"/>
      <c r="B86" s="151"/>
      <c r="C86" s="64"/>
      <c r="D86" s="65"/>
      <c r="E86" s="65"/>
      <c r="F86" s="65"/>
      <c r="G86" s="65"/>
      <c r="H86" s="65"/>
      <c r="I86" s="66"/>
      <c r="J86" s="66"/>
      <c r="K86" s="71"/>
      <c r="L86" s="72"/>
      <c r="M86" s="59"/>
    </row>
    <row r="87" spans="1:13" x14ac:dyDescent="0.25">
      <c r="A87" s="60"/>
      <c r="B87" s="149"/>
      <c r="C87" s="60"/>
      <c r="D87" s="61"/>
      <c r="E87" s="61"/>
      <c r="F87" s="61"/>
      <c r="G87" s="61"/>
      <c r="H87" s="61"/>
      <c r="I87" s="66"/>
      <c r="J87" s="66"/>
      <c r="K87" s="67"/>
      <c r="L87" s="68"/>
      <c r="M87" s="57" t="s">
        <v>176</v>
      </c>
    </row>
    <row r="88" spans="1:13" x14ac:dyDescent="0.25">
      <c r="A88" s="62"/>
      <c r="B88" s="150"/>
      <c r="C88" s="62"/>
      <c r="D88" s="63"/>
      <c r="E88" s="63"/>
      <c r="F88" s="63"/>
      <c r="G88" s="63"/>
      <c r="H88" s="63"/>
      <c r="I88" s="66"/>
      <c r="J88" s="66"/>
      <c r="K88" s="69"/>
      <c r="L88" s="70"/>
      <c r="M88" s="58"/>
    </row>
    <row r="89" spans="1:13" x14ac:dyDescent="0.25">
      <c r="A89" s="64"/>
      <c r="B89" s="151"/>
      <c r="C89" s="64"/>
      <c r="D89" s="65"/>
      <c r="E89" s="65"/>
      <c r="F89" s="65"/>
      <c r="G89" s="65"/>
      <c r="H89" s="65"/>
      <c r="I89" s="66"/>
      <c r="J89" s="66"/>
      <c r="K89" s="71"/>
      <c r="L89" s="72"/>
      <c r="M89" s="59"/>
    </row>
    <row r="90" spans="1:13" x14ac:dyDescent="0.25">
      <c r="A90" s="60"/>
      <c r="B90" s="149"/>
      <c r="C90" s="60"/>
      <c r="D90" s="61"/>
      <c r="E90" s="61"/>
      <c r="F90" s="61"/>
      <c r="G90" s="61"/>
      <c r="H90" s="61"/>
      <c r="I90" s="66"/>
      <c r="J90" s="66"/>
      <c r="K90" s="67"/>
      <c r="L90" s="68"/>
      <c r="M90" s="57" t="s">
        <v>176</v>
      </c>
    </row>
    <row r="91" spans="1:13" x14ac:dyDescent="0.25">
      <c r="A91" s="62"/>
      <c r="B91" s="150"/>
      <c r="C91" s="62"/>
      <c r="D91" s="63"/>
      <c r="E91" s="63"/>
      <c r="F91" s="63"/>
      <c r="G91" s="63"/>
      <c r="H91" s="63"/>
      <c r="I91" s="66"/>
      <c r="J91" s="66"/>
      <c r="K91" s="69"/>
      <c r="L91" s="70"/>
      <c r="M91" s="58"/>
    </row>
    <row r="92" spans="1:13" x14ac:dyDescent="0.25">
      <c r="A92" s="64"/>
      <c r="B92" s="151"/>
      <c r="C92" s="64"/>
      <c r="D92" s="65"/>
      <c r="E92" s="65"/>
      <c r="F92" s="65"/>
      <c r="G92" s="65"/>
      <c r="H92" s="65"/>
      <c r="I92" s="66"/>
      <c r="J92" s="66"/>
      <c r="K92" s="71"/>
      <c r="L92" s="72"/>
      <c r="M92" s="59"/>
    </row>
    <row r="93" spans="1:13" x14ac:dyDescent="0.25">
      <c r="A93" s="60"/>
      <c r="B93" s="149"/>
      <c r="C93" s="60"/>
      <c r="D93" s="61"/>
      <c r="E93" s="61"/>
      <c r="F93" s="61"/>
      <c r="G93" s="61"/>
      <c r="H93" s="61"/>
      <c r="I93" s="66"/>
      <c r="J93" s="66"/>
      <c r="K93" s="67"/>
      <c r="L93" s="68"/>
      <c r="M93" s="57" t="s">
        <v>176</v>
      </c>
    </row>
    <row r="94" spans="1:13" x14ac:dyDescent="0.25">
      <c r="A94" s="62"/>
      <c r="B94" s="150"/>
      <c r="C94" s="62"/>
      <c r="D94" s="63"/>
      <c r="E94" s="63"/>
      <c r="F94" s="63"/>
      <c r="G94" s="63"/>
      <c r="H94" s="63"/>
      <c r="I94" s="66"/>
      <c r="J94" s="66"/>
      <c r="K94" s="69"/>
      <c r="L94" s="70"/>
      <c r="M94" s="58"/>
    </row>
    <row r="95" spans="1:13" x14ac:dyDescent="0.25">
      <c r="A95" s="64"/>
      <c r="B95" s="151"/>
      <c r="C95" s="64"/>
      <c r="D95" s="65"/>
      <c r="E95" s="65"/>
      <c r="F95" s="65"/>
      <c r="G95" s="65"/>
      <c r="H95" s="65"/>
      <c r="I95" s="66"/>
      <c r="J95" s="66"/>
      <c r="K95" s="71"/>
      <c r="L95" s="72"/>
      <c r="M95" s="59"/>
    </row>
    <row r="96" spans="1:13" x14ac:dyDescent="0.25">
      <c r="A96" s="60"/>
      <c r="B96" s="149"/>
      <c r="C96" s="60"/>
      <c r="D96" s="61"/>
      <c r="E96" s="61"/>
      <c r="F96" s="61"/>
      <c r="G96" s="61"/>
      <c r="H96" s="61"/>
      <c r="I96" s="66"/>
      <c r="J96" s="66"/>
      <c r="K96" s="67"/>
      <c r="L96" s="68"/>
      <c r="M96" s="57" t="s">
        <v>176</v>
      </c>
    </row>
    <row r="97" spans="1:13" x14ac:dyDescent="0.25">
      <c r="A97" s="62"/>
      <c r="B97" s="150"/>
      <c r="C97" s="62"/>
      <c r="D97" s="63"/>
      <c r="E97" s="63"/>
      <c r="F97" s="63"/>
      <c r="G97" s="63"/>
      <c r="H97" s="63"/>
      <c r="I97" s="66"/>
      <c r="J97" s="66"/>
      <c r="K97" s="69"/>
      <c r="L97" s="70"/>
      <c r="M97" s="58"/>
    </row>
    <row r="98" spans="1:13" x14ac:dyDescent="0.25">
      <c r="A98" s="64"/>
      <c r="B98" s="151"/>
      <c r="C98" s="64"/>
      <c r="D98" s="65"/>
      <c r="E98" s="65"/>
      <c r="F98" s="65"/>
      <c r="G98" s="65"/>
      <c r="H98" s="65"/>
      <c r="I98" s="66"/>
      <c r="J98" s="66"/>
      <c r="K98" s="71"/>
      <c r="L98" s="72"/>
      <c r="M98" s="59"/>
    </row>
  </sheetData>
  <dataConsolidate/>
  <mergeCells count="286">
    <mergeCell ref="L28:M28"/>
    <mergeCell ref="L29:M29"/>
    <mergeCell ref="L30:M30"/>
    <mergeCell ref="A39:B39"/>
    <mergeCell ref="B40:I40"/>
    <mergeCell ref="B41:I41"/>
    <mergeCell ref="B35:C35"/>
    <mergeCell ref="J32:K32"/>
    <mergeCell ref="J33:K33"/>
    <mergeCell ref="J34:K34"/>
    <mergeCell ref="L31:M31"/>
    <mergeCell ref="L32:M32"/>
    <mergeCell ref="L33:M33"/>
    <mergeCell ref="L34:M34"/>
    <mergeCell ref="A31:A34"/>
    <mergeCell ref="B31:C31"/>
    <mergeCell ref="B32:C32"/>
    <mergeCell ref="B33:C33"/>
    <mergeCell ref="B34:C34"/>
    <mergeCell ref="D31:E31"/>
    <mergeCell ref="J30:K30"/>
    <mergeCell ref="B30:C30"/>
    <mergeCell ref="D30:E30"/>
    <mergeCell ref="F30:G30"/>
    <mergeCell ref="F13:F17"/>
    <mergeCell ref="G13:G17"/>
    <mergeCell ref="E8:E12"/>
    <mergeCell ref="F48:H48"/>
    <mergeCell ref="B29:C29"/>
    <mergeCell ref="B47:D47"/>
    <mergeCell ref="L19:M19"/>
    <mergeCell ref="L20:M23"/>
    <mergeCell ref="K13:K17"/>
    <mergeCell ref="L8:L12"/>
    <mergeCell ref="L24:M24"/>
    <mergeCell ref="L25:M25"/>
    <mergeCell ref="L26:M26"/>
    <mergeCell ref="L27:M27"/>
    <mergeCell ref="J31:K31"/>
    <mergeCell ref="K8:K12"/>
    <mergeCell ref="C8:C12"/>
    <mergeCell ref="B8:B12"/>
    <mergeCell ref="B13:B17"/>
    <mergeCell ref="C13:C17"/>
    <mergeCell ref="D8:D12"/>
    <mergeCell ref="H13:I17"/>
    <mergeCell ref="H8:I12"/>
    <mergeCell ref="J8:J12"/>
    <mergeCell ref="B20:C23"/>
    <mergeCell ref="J20:K20"/>
    <mergeCell ref="H20:I20"/>
    <mergeCell ref="F20:G20"/>
    <mergeCell ref="F21:G21"/>
    <mergeCell ref="A5:A7"/>
    <mergeCell ref="L13:L17"/>
    <mergeCell ref="M8:M12"/>
    <mergeCell ref="M13:M17"/>
    <mergeCell ref="F22:G22"/>
    <mergeCell ref="F23:G23"/>
    <mergeCell ref="H23:I23"/>
    <mergeCell ref="B19:C19"/>
    <mergeCell ref="D19:E19"/>
    <mergeCell ref="B6:C6"/>
    <mergeCell ref="D6:E6"/>
    <mergeCell ref="A18:M18"/>
    <mergeCell ref="E13:E17"/>
    <mergeCell ref="F6:G6"/>
    <mergeCell ref="H6:I6"/>
    <mergeCell ref="L6:M6"/>
    <mergeCell ref="A8:A17"/>
    <mergeCell ref="G8:G12"/>
    <mergeCell ref="F8:F12"/>
    <mergeCell ref="A1:M1"/>
    <mergeCell ref="H2:I2"/>
    <mergeCell ref="H3:I3"/>
    <mergeCell ref="H4:I4"/>
    <mergeCell ref="K2:M2"/>
    <mergeCell ref="K3:M3"/>
    <mergeCell ref="K4:M4"/>
    <mergeCell ref="C2:F2"/>
    <mergeCell ref="C4:F4"/>
    <mergeCell ref="C3:F3"/>
    <mergeCell ref="A2:A4"/>
    <mergeCell ref="B5:M5"/>
    <mergeCell ref="A27:A29"/>
    <mergeCell ref="J6:K7"/>
    <mergeCell ref="J13:J17"/>
    <mergeCell ref="D28:E28"/>
    <mergeCell ref="D29:E29"/>
    <mergeCell ref="B28:C28"/>
    <mergeCell ref="A20:A23"/>
    <mergeCell ref="H22:I22"/>
    <mergeCell ref="J21:K21"/>
    <mergeCell ref="B24:C24"/>
    <mergeCell ref="F24:G24"/>
    <mergeCell ref="F25:G25"/>
    <mergeCell ref="D13:D17"/>
    <mergeCell ref="A24:A26"/>
    <mergeCell ref="H24:I24"/>
    <mergeCell ref="H25:I25"/>
    <mergeCell ref="H26:I26"/>
    <mergeCell ref="J22:K22"/>
    <mergeCell ref="J23:K23"/>
    <mergeCell ref="D20:E20"/>
    <mergeCell ref="F19:G19"/>
    <mergeCell ref="H19:I19"/>
    <mergeCell ref="J19:K19"/>
    <mergeCell ref="D21:E21"/>
    <mergeCell ref="D22:E22"/>
    <mergeCell ref="D23:E23"/>
    <mergeCell ref="H28:I28"/>
    <mergeCell ref="H29:I29"/>
    <mergeCell ref="D27:E27"/>
    <mergeCell ref="F27:G27"/>
    <mergeCell ref="H27:I27"/>
    <mergeCell ref="F29:G29"/>
    <mergeCell ref="H21:I21"/>
    <mergeCell ref="F26:G26"/>
    <mergeCell ref="F28:G28"/>
    <mergeCell ref="M52:M53"/>
    <mergeCell ref="M57:M59"/>
    <mergeCell ref="D35:E35"/>
    <mergeCell ref="F35:G35"/>
    <mergeCell ref="H35:I35"/>
    <mergeCell ref="J35:K35"/>
    <mergeCell ref="L35:M35"/>
    <mergeCell ref="A38:M38"/>
    <mergeCell ref="C39:I39"/>
    <mergeCell ref="J43:L43"/>
    <mergeCell ref="J44:L44"/>
    <mergeCell ref="B36:C36"/>
    <mergeCell ref="D36:E36"/>
    <mergeCell ref="F36:G36"/>
    <mergeCell ref="H36:I36"/>
    <mergeCell ref="J36:K36"/>
    <mergeCell ref="J42:L42"/>
    <mergeCell ref="I57:J59"/>
    <mergeCell ref="I60:J62"/>
    <mergeCell ref="H30:I30"/>
    <mergeCell ref="B26:C26"/>
    <mergeCell ref="B27:C27"/>
    <mergeCell ref="D24:E24"/>
    <mergeCell ref="D25:E25"/>
    <mergeCell ref="D26:E26"/>
    <mergeCell ref="B25:C25"/>
    <mergeCell ref="J27:K27"/>
    <mergeCell ref="J28:K28"/>
    <mergeCell ref="J29:K29"/>
    <mergeCell ref="J24:K24"/>
    <mergeCell ref="J25:K25"/>
    <mergeCell ref="J26:K26"/>
    <mergeCell ref="I66:J68"/>
    <mergeCell ref="I69:J71"/>
    <mergeCell ref="I72:J74"/>
    <mergeCell ref="A53:B53"/>
    <mergeCell ref="A52:B52"/>
    <mergeCell ref="C52:H53"/>
    <mergeCell ref="I52:J53"/>
    <mergeCell ref="K52:L53"/>
    <mergeCell ref="K54:L56"/>
    <mergeCell ref="B63:B65"/>
    <mergeCell ref="A66:A68"/>
    <mergeCell ref="B66:B68"/>
    <mergeCell ref="A54:A56"/>
    <mergeCell ref="B54:B56"/>
    <mergeCell ref="A57:A59"/>
    <mergeCell ref="B57:B59"/>
    <mergeCell ref="A60:A62"/>
    <mergeCell ref="B60:B62"/>
    <mergeCell ref="C54:H54"/>
    <mergeCell ref="C57:H57"/>
    <mergeCell ref="C60:H60"/>
    <mergeCell ref="K66:L68"/>
    <mergeCell ref="C55:H56"/>
    <mergeCell ref="I54:J56"/>
    <mergeCell ref="A96:B98"/>
    <mergeCell ref="M96:M98"/>
    <mergeCell ref="A78:B80"/>
    <mergeCell ref="M76:M77"/>
    <mergeCell ref="M78:M80"/>
    <mergeCell ref="A72:A74"/>
    <mergeCell ref="B72:B74"/>
    <mergeCell ref="M69:M71"/>
    <mergeCell ref="M72:M74"/>
    <mergeCell ref="A75:B75"/>
    <mergeCell ref="A76:B77"/>
    <mergeCell ref="A93:B95"/>
    <mergeCell ref="M93:M95"/>
    <mergeCell ref="M84:M86"/>
    <mergeCell ref="A87:B89"/>
    <mergeCell ref="M87:M89"/>
    <mergeCell ref="A90:B92"/>
    <mergeCell ref="C84:H86"/>
    <mergeCell ref="I84:J86"/>
    <mergeCell ref="K84:L86"/>
    <mergeCell ref="C87:H89"/>
    <mergeCell ref="I87:J89"/>
    <mergeCell ref="K87:L89"/>
    <mergeCell ref="C90:H92"/>
    <mergeCell ref="B37:M37"/>
    <mergeCell ref="B42:D42"/>
    <mergeCell ref="F42:I42"/>
    <mergeCell ref="B43:D43"/>
    <mergeCell ref="F43:I43"/>
    <mergeCell ref="L36:M36"/>
    <mergeCell ref="J39:L39"/>
    <mergeCell ref="J40:L40"/>
    <mergeCell ref="J41:L41"/>
    <mergeCell ref="D34:E34"/>
    <mergeCell ref="F31:G31"/>
    <mergeCell ref="F32:G32"/>
    <mergeCell ref="F33:G33"/>
    <mergeCell ref="F34:G34"/>
    <mergeCell ref="H31:I31"/>
    <mergeCell ref="H32:I32"/>
    <mergeCell ref="H33:I33"/>
    <mergeCell ref="H34:I34"/>
    <mergeCell ref="D32:E32"/>
    <mergeCell ref="D33:E33"/>
    <mergeCell ref="L48:M48"/>
    <mergeCell ref="B48:C48"/>
    <mergeCell ref="B50:D50"/>
    <mergeCell ref="F50:I50"/>
    <mergeCell ref="B44:D44"/>
    <mergeCell ref="F44:I44"/>
    <mergeCell ref="F49:I49"/>
    <mergeCell ref="B49:D49"/>
    <mergeCell ref="J46:L46"/>
    <mergeCell ref="J45:L45"/>
    <mergeCell ref="C46:D46"/>
    <mergeCell ref="L49:M49"/>
    <mergeCell ref="A45:D45"/>
    <mergeCell ref="F45:I45"/>
    <mergeCell ref="J48:K50"/>
    <mergeCell ref="L50:M50"/>
    <mergeCell ref="J47:M47"/>
    <mergeCell ref="H46:I46"/>
    <mergeCell ref="H47:I47"/>
    <mergeCell ref="C61:H62"/>
    <mergeCell ref="C64:H65"/>
    <mergeCell ref="C67:H68"/>
    <mergeCell ref="C70:H71"/>
    <mergeCell ref="M90:M92"/>
    <mergeCell ref="M60:M62"/>
    <mergeCell ref="K69:L71"/>
    <mergeCell ref="K72:L74"/>
    <mergeCell ref="F51:H51"/>
    <mergeCell ref="B51:E51"/>
    <mergeCell ref="J51:M51"/>
    <mergeCell ref="A84:B86"/>
    <mergeCell ref="A81:B83"/>
    <mergeCell ref="M81:M83"/>
    <mergeCell ref="B69:B71"/>
    <mergeCell ref="A69:A71"/>
    <mergeCell ref="C63:H63"/>
    <mergeCell ref="C66:H66"/>
    <mergeCell ref="C69:H69"/>
    <mergeCell ref="C72:H72"/>
    <mergeCell ref="M63:M65"/>
    <mergeCell ref="M66:M68"/>
    <mergeCell ref="A63:A65"/>
    <mergeCell ref="I63:J65"/>
    <mergeCell ref="M54:M56"/>
    <mergeCell ref="C96:H98"/>
    <mergeCell ref="I96:J98"/>
    <mergeCell ref="K96:L98"/>
    <mergeCell ref="C73:H74"/>
    <mergeCell ref="C76:H77"/>
    <mergeCell ref="K76:L77"/>
    <mergeCell ref="I78:J80"/>
    <mergeCell ref="C78:H80"/>
    <mergeCell ref="K78:L80"/>
    <mergeCell ref="C81:H83"/>
    <mergeCell ref="I81:J83"/>
    <mergeCell ref="K81:L83"/>
    <mergeCell ref="I76:J77"/>
    <mergeCell ref="C93:H95"/>
    <mergeCell ref="I93:J95"/>
    <mergeCell ref="K93:L95"/>
    <mergeCell ref="I90:J92"/>
    <mergeCell ref="K90:L92"/>
    <mergeCell ref="C75:M75"/>
    <mergeCell ref="K57:L59"/>
    <mergeCell ref="K60:L62"/>
    <mergeCell ref="K63:L65"/>
    <mergeCell ref="C58:H59"/>
  </mergeCells>
  <conditionalFormatting sqref="K4:M4">
    <cfRule type="iconSet" priority="361">
      <iconSet iconSet="3Symbols">
        <cfvo type="percent" val="0"/>
        <cfvo type="percent" val="33"/>
        <cfvo type="percent" val="67"/>
      </iconSet>
    </cfRule>
  </conditionalFormatting>
  <conditionalFormatting sqref="B30:C30">
    <cfRule type="cellIs" dxfId="36" priority="184" operator="greaterThanOrEqual">
      <formula>4</formula>
    </cfRule>
    <cfRule type="cellIs" dxfId="35" priority="185" operator="between">
      <formula>2</formula>
      <formula>3</formula>
    </cfRule>
    <cfRule type="cellIs" dxfId="34" priority="186" operator="lessThanOrEqual">
      <formula>1</formula>
    </cfRule>
  </conditionalFormatting>
  <conditionalFormatting sqref="D30:E30">
    <cfRule type="cellIs" dxfId="33" priority="181" operator="greaterThanOrEqual">
      <formula>4</formula>
    </cfRule>
    <cfRule type="cellIs" dxfId="32" priority="182" operator="between">
      <formula>2</formula>
      <formula>3</formula>
    </cfRule>
    <cfRule type="cellIs" dxfId="31" priority="183" operator="lessThanOrEqual">
      <formula>1</formula>
    </cfRule>
  </conditionalFormatting>
  <conditionalFormatting sqref="F30:G30">
    <cfRule type="cellIs" dxfId="30" priority="178" operator="greaterThanOrEqual">
      <formula>4</formula>
    </cfRule>
    <cfRule type="cellIs" dxfId="29" priority="179" operator="between">
      <formula>2</formula>
      <formula>3</formula>
    </cfRule>
    <cfRule type="cellIs" dxfId="28" priority="180" operator="lessThanOrEqual">
      <formula>1</formula>
    </cfRule>
  </conditionalFormatting>
  <conditionalFormatting sqref="L30:M30">
    <cfRule type="cellIs" dxfId="27" priority="169" operator="greaterThanOrEqual">
      <formula>4</formula>
    </cfRule>
    <cfRule type="cellIs" dxfId="26" priority="170" operator="between">
      <formula>2</formula>
      <formula>3</formula>
    </cfRule>
    <cfRule type="cellIs" dxfId="25" priority="171" operator="lessThanOrEqual">
      <formula>1</formula>
    </cfRule>
  </conditionalFormatting>
  <conditionalFormatting sqref="B35:C35">
    <cfRule type="cellIs" dxfId="24" priority="37" operator="greaterThan">
      <formula>3.99</formula>
    </cfRule>
    <cfRule type="cellIs" dxfId="23" priority="38" operator="between">
      <formula>2</formula>
      <formula>3.99</formula>
    </cfRule>
    <cfRule type="cellIs" dxfId="22" priority="39" operator="between">
      <formula>0</formula>
      <formula>1</formula>
    </cfRule>
  </conditionalFormatting>
  <conditionalFormatting sqref="D35:M35">
    <cfRule type="cellIs" dxfId="21" priority="19" operator="greaterThan">
      <formula>3.99</formula>
    </cfRule>
    <cfRule type="cellIs" dxfId="20" priority="20" operator="between">
      <formula>2</formula>
      <formula>3.99</formula>
    </cfRule>
    <cfRule type="cellIs" dxfId="19" priority="21" operator="between">
      <formula>0</formula>
      <formula>1</formula>
    </cfRule>
  </conditionalFormatting>
  <conditionalFormatting sqref="M40:M46">
    <cfRule type="cellIs" dxfId="18" priority="16" operator="greaterThan">
      <formula>3.99</formula>
    </cfRule>
    <cfRule type="cellIs" dxfId="17" priority="17" operator="between">
      <formula>2</formula>
      <formula>3.99</formula>
    </cfRule>
    <cfRule type="cellIs" dxfId="16" priority="18" operator="between">
      <formula>0</formula>
      <formula>1</formula>
    </cfRule>
  </conditionalFormatting>
  <conditionalFormatting sqref="B54">
    <cfRule type="cellIs" dxfId="15" priority="13" operator="greaterThan">
      <formula>3.99</formula>
    </cfRule>
    <cfRule type="cellIs" dxfId="14" priority="14" operator="between">
      <formula>2</formula>
      <formula>3.99</formula>
    </cfRule>
    <cfRule type="cellIs" dxfId="13" priority="15" operator="between">
      <formula>0</formula>
      <formula>1</formula>
    </cfRule>
  </conditionalFormatting>
  <conditionalFormatting sqref="B57 B60 B63 B66 B69 B72">
    <cfRule type="cellIs" dxfId="12" priority="10" operator="greaterThan">
      <formula>3.99</formula>
    </cfRule>
    <cfRule type="cellIs" dxfId="11" priority="11" operator="between">
      <formula>2</formula>
      <formula>3.99</formula>
    </cfRule>
    <cfRule type="cellIs" dxfId="10" priority="12" operator="between">
      <formula>0</formula>
      <formula>1</formula>
    </cfRule>
  </conditionalFormatting>
  <conditionalFormatting sqref="H30:I30">
    <cfRule type="cellIs" dxfId="9" priority="7" operator="greaterThanOrEqual">
      <formula>4</formula>
    </cfRule>
    <cfRule type="cellIs" dxfId="8" priority="8" operator="between">
      <formula>2</formula>
      <formula>3</formula>
    </cfRule>
    <cfRule type="cellIs" dxfId="7" priority="9" operator="lessThanOrEqual">
      <formula>1</formula>
    </cfRule>
  </conditionalFormatting>
  <conditionalFormatting sqref="J30:K30">
    <cfRule type="cellIs" dxfId="6" priority="4" operator="greaterThanOrEqual">
      <formula>4</formula>
    </cfRule>
    <cfRule type="cellIs" dxfId="5" priority="5" operator="between">
      <formula>2</formula>
      <formula>3</formula>
    </cfRule>
    <cfRule type="cellIs" dxfId="4" priority="6" operator="lessThanOrEqual">
      <formula>1</formula>
    </cfRule>
  </conditionalFormatting>
  <conditionalFormatting sqref="I51">
    <cfRule type="cellIs" dxfId="3" priority="1" operator="greaterThan">
      <formula>3.99</formula>
    </cfRule>
    <cfRule type="cellIs" dxfId="2" priority="2" operator="between">
      <formula>2</formula>
      <formula>3.99</formula>
    </cfRule>
    <cfRule type="cellIs" dxfId="1" priority="3" operator="between">
      <formula>0</formula>
      <formula>1</formula>
    </cfRule>
  </conditionalFormatting>
  <dataValidations xWindow="570" yWindow="549" count="33">
    <dataValidation allowBlank="1" showInputMessage="1" showErrorMessage="1" prompt="Enter names of employee(s) performing tasks during Ergo Screen" sqref="H3:I3" xr:uid="{00000000-0002-0000-0000-000000000000}"/>
    <dataValidation allowBlank="1" showInputMessage="1" showErrorMessage="1" prompt="Enter name of work station /  job task. (e.g. &quot;Leak test #12/set up&quot; or Laser Weld Bucky/Operation)" sqref="C4:F4" xr:uid="{00000000-0002-0000-0000-000002000000}"/>
    <dataValidation allowBlank="1" showInputMessage="1" showErrorMessage="1" prompt="Enter a Job Number for the ERS if needed. If not applicabe enter NA" sqref="H4:I4" xr:uid="{00000000-0002-0000-0000-000003000000}"/>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70 C55 C58 C61 C64 C67 C73" xr:uid="{00000000-0002-0000-0000-000004000000}"/>
    <dataValidation allowBlank="1" showInputMessage="1" showErrorMessage="1" prompt="Add points above for each checked Force, Duration, &amp; Frequency risk." sqref="B30:M30" xr:uid="{00000000-0002-0000-0000-000005000000}"/>
    <dataValidation allowBlank="1" showInputMessage="1" showErrorMessage="1" prompt="Check only one Duration risk for the Head/Neck posture group. (e.g. select only one Low, Med, or High.)" sqref="B24:C26" xr:uid="{00000000-0002-0000-0000-000006000000}"/>
    <dataValidation allowBlank="1" showInputMessage="1" showErrorMessage="1" prompt="Check only one Frequency risk for the Head/Neck posture group. (e.g. select only one Low, Med, or High.)" sqref="B27:C29 L36 B36 J36 D36 H36 B30 F36" xr:uid="{00000000-0002-0000-0000-000007000000}"/>
    <dataValidation allowBlank="1" showInputMessage="1" showErrorMessage="1" prompt="Check only one Force risk for the Shoulder/Upper posture group. (e.g. select only one Low, Med, Heavy or Very Heavy)" sqref="D20:E20 D22:E23" xr:uid="{00000000-0002-0000-0000-000008000000}"/>
    <dataValidation allowBlank="1" showInputMessage="1" showErrorMessage="1" prompt="Check only one Force risk for the Shoulder/Upper posture group. (e.g. select only one Low, Med, High or Very Heavy.)" sqref="D21:E21" xr:uid="{00000000-0002-0000-0000-000009000000}"/>
    <dataValidation allowBlank="1" showInputMessage="1" showErrorMessage="1" prompt="Check only one Duration risk for the Shoulder/Upper posture group. (e.g. select only one Low, Med, or High)" sqref="D24:E26" xr:uid="{00000000-0002-0000-0000-00000A000000}"/>
    <dataValidation allowBlank="1" showInputMessage="1" showErrorMessage="1" prompt="Check only one Frequency risk for the Shoulder/Upper posture group. (e.g. select only one Low, Med, or High)" sqref="D27:E29 D30" xr:uid="{00000000-0002-0000-0000-00000B000000}"/>
    <dataValidation allowBlank="1" showInputMessage="1" showErrorMessage="1" prompt="Check only one Force risk for the Back posture group. (e.g. select only one Low, Med, Heavy or Very Heavy)" sqref="F20:G23" xr:uid="{00000000-0002-0000-0000-00000C000000}"/>
    <dataValidation allowBlank="1" showInputMessage="1" showErrorMessage="1" prompt="Check only one Duration risk for the Back posture group. (e.g. select only one Low, Med, High)" sqref="F24:G26" xr:uid="{00000000-0002-0000-0000-00000D000000}"/>
    <dataValidation allowBlank="1" showInputMessage="1" showErrorMessage="1" prompt="Check only one Frequency risk for the Back posture group. (e.g. select only one Low, Med, High)" sqref="F27:G29 F30" xr:uid="{00000000-0002-0000-0000-00000E000000}"/>
    <dataValidation allowBlank="1" showInputMessage="1" showErrorMessage="1" prompt="Check only one Force risk for the Arms/Elbows posture group. (e.g. select only one Low, Med, Heavy or Very Heavy)" sqref="H20:I23" xr:uid="{00000000-0002-0000-0000-00000F000000}"/>
    <dataValidation allowBlank="1" showInputMessage="1" showErrorMessage="1" prompt="Check only one Duration risk for the Arms/Elbows posture group. (e.g. select only one Low, Med, High)" sqref="H24:I26" xr:uid="{00000000-0002-0000-0000-000010000000}"/>
    <dataValidation allowBlank="1" showInputMessage="1" showErrorMessage="1" prompt="Check only one Frequency risk for the Arms/Elbows posture group. (e.g. select only one Low, Med, High)" sqref="H27:I29 H30" xr:uid="{00000000-0002-0000-0000-000011000000}"/>
    <dataValidation allowBlank="1" showInputMessage="1" showErrorMessage="1" prompt="Check only one Force risk for the Hands/Wrists/Fingers posture group. (e.g. select only one Low, Med, Heavy, Very Heavy)" sqref="J20:K23" xr:uid="{00000000-0002-0000-0000-000012000000}"/>
    <dataValidation allowBlank="1" showInputMessage="1" showErrorMessage="1" prompt="Check only one Duration risk for the Hands/Wrists/Fingers posture group. (e.g. select only one Low, Med, High)" sqref="J24:K26" xr:uid="{00000000-0002-0000-0000-000013000000}"/>
    <dataValidation allowBlank="1" showInputMessage="1" showErrorMessage="1" prompt="Check only one Frequency risk for the Hands/Wrists/Fingers posture group. (e.g. select only one Low, Med, High)" sqref="J27:K29 J30" xr:uid="{00000000-0002-0000-0000-000014000000}"/>
    <dataValidation allowBlank="1" showInputMessage="1" showErrorMessage="1" prompt="Check only one Duration risk for the Legs/Feet posture group. (e.g. select only one Low, Med, High)" sqref="L24:M26" xr:uid="{00000000-0002-0000-0000-000015000000}"/>
    <dataValidation allowBlank="1" showInputMessage="1" showErrorMessage="1" prompt="Check only one Frequency risk for the Legs/Feet posture group. (e.g. select only one Low, Med, High)" sqref="L28:M29 L30" xr:uid="{00000000-0002-0000-0000-000016000000}"/>
    <dataValidation allowBlank="1" showInputMessage="1" showErrorMessage="1" prompt="If one or more Head/Neck/Eyes posture selected above, always check Med Force." sqref="B20:C23" xr:uid="{00000000-0002-0000-0000-000017000000}"/>
    <dataValidation allowBlank="1" showInputMessage="1" showErrorMessage="1" prompt="If one or more Legs/Feet posture selected above, always check Med Force." sqref="L20:M23" xr:uid="{00000000-0002-0000-0000-000018000000}"/>
    <dataValidation allowBlank="1" showInputMessage="1" showErrorMessage="1" prompt="Enter date Ergonomics Rick  Screen performed.     _x000a_ " sqref="H2:I2" xr:uid="{00000000-0002-0000-0000-000019000000}"/>
    <dataValidation allowBlank="1" showInputMessage="1" showErrorMessage="1" prompt="Check only one Frequency risk for the Legs/Feet posture group. (e.g. select only one Low, Med, High)_x000a_If Stationary Standing is checked, Frequency score is &quot;0&quot;" sqref="L27:M27" xr:uid="{00000000-0002-0000-0000-00001B000000}"/>
    <dataValidation allowBlank="1" showInputMessage="1" showErrorMessage="1" promptTitle="Due Date" prompt="Input the anticipated Due Date to complete the Corrective Action." sqref="K54:L74 K78:L98" xr:uid="{9A0A07D8-A5BD-4F4D-A4D1-3CFE2B43303C}"/>
    <dataValidation allowBlank="1" showInputMessage="1" showErrorMessage="1" promptTitle="Responsible Person" prompt="Insert the name and contact information for person responsible to complete the Corrective Action." sqref="I54:J74 I78:J98" xr:uid="{4131E580-24E6-4A14-A93F-84A4F63209F4}"/>
    <dataValidation allowBlank="1" showInputMessage="1" showErrorMessage="1" promptTitle="Time Weighted Multiplier" prompt="Check the box that indicates the TIme Weighted Multiplier for the category." sqref="B31:M34" xr:uid="{44E31E4B-EBA9-49E0-BD11-F6A29510CD3F}"/>
    <dataValidation allowBlank="1" showInputMessage="1" showErrorMessage="1" promptTitle="Link" prompt="Insert the Link to video or photos for the ERS." sqref="K3:M3" xr:uid="{F8E8C688-FB62-46BF-B817-F4E64964D849}"/>
    <dataValidation allowBlank="1" showInputMessage="1" showErrorMessage="1" promptTitle="Prepared by" prompt="Enter the individual(s) who performed the ERS." sqref="C3:F3" xr:uid="{09FE2EE7-C1A3-49A2-851F-8D62EE86ECB0}"/>
    <dataValidation allowBlank="1" showInputMessage="1" showErrorMessage="1" promptTitle="Company" prompt="Enter the Company name." sqref="C2:F2" xr:uid="{B526412B-D0F9-4F5A-9232-9751012DCD07}"/>
    <dataValidation allowBlank="1" showInputMessage="1" showErrorMessage="1" promptTitle="Department" prompt="Enter the Department where the Job/Task is located." sqref="K2:M2" xr:uid="{100931E5-5983-4F00-BF5A-52D234057222}"/>
  </dataValidations>
  <pageMargins left="0.5" right="0.5" top="0.25" bottom="0.25" header="0.3" footer="0.3"/>
  <pageSetup orientation="landscape" horizontalDpi="300" verticalDpi="300" copies="10"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xdr:col>
                    <xdr:colOff>9525</xdr:colOff>
                    <xdr:row>23</xdr:row>
                    <xdr:rowOff>19050</xdr:rowOff>
                  </from>
                  <to>
                    <xdr:col>1</xdr:col>
                    <xdr:colOff>314325</xdr:colOff>
                    <xdr:row>23</xdr:row>
                    <xdr:rowOff>238125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1</xdr:col>
                    <xdr:colOff>9525</xdr:colOff>
                    <xdr:row>23</xdr:row>
                    <xdr:rowOff>276225</xdr:rowOff>
                  </from>
                  <to>
                    <xdr:col>1</xdr:col>
                    <xdr:colOff>314325</xdr:colOff>
                    <xdr:row>24</xdr:row>
                    <xdr:rowOff>209550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xdr:col>
                    <xdr:colOff>9525</xdr:colOff>
                    <xdr:row>25</xdr:row>
                    <xdr:rowOff>19050</xdr:rowOff>
                  </from>
                  <to>
                    <xdr:col>1</xdr:col>
                    <xdr:colOff>314325</xdr:colOff>
                    <xdr:row>25</xdr:row>
                    <xdr:rowOff>238125</xdr:rowOff>
                  </to>
                </anchor>
              </controlPr>
            </control>
          </mc:Choice>
        </mc:AlternateContent>
        <mc:AlternateContent xmlns:mc="http://schemas.openxmlformats.org/markup-compatibility/2006">
          <mc:Choice Requires="x14">
            <control shapeId="1077" r:id="rId28" name="Check Box 53">
              <controlPr defaultSize="0" autoFill="0" autoLine="0" autoPict="0" altText="">
                <anchor moveWithCells="1">
                  <from>
                    <xdr:col>1</xdr:col>
                    <xdr:colOff>9525</xdr:colOff>
                    <xdr:row>19</xdr:row>
                    <xdr:rowOff>19050</xdr:rowOff>
                  </from>
                  <to>
                    <xdr:col>1</xdr:col>
                    <xdr:colOff>314325</xdr:colOff>
                    <xdr:row>19</xdr:row>
                    <xdr:rowOff>247650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1</xdr:col>
                    <xdr:colOff>9525</xdr:colOff>
                    <xdr:row>26</xdr:row>
                    <xdr:rowOff>38100</xdr:rowOff>
                  </from>
                  <to>
                    <xdr:col>1</xdr:col>
                    <xdr:colOff>314325</xdr:colOff>
                    <xdr:row>26</xdr:row>
                    <xdr:rowOff>257175</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1</xdr:col>
                    <xdr:colOff>9525</xdr:colOff>
                    <xdr:row>27</xdr:row>
                    <xdr:rowOff>28575</xdr:rowOff>
                  </from>
                  <to>
                    <xdr:col>1</xdr:col>
                    <xdr:colOff>314325</xdr:colOff>
                    <xdr:row>27</xdr:row>
                    <xdr:rowOff>247650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1</xdr:col>
                    <xdr:colOff>9525</xdr:colOff>
                    <xdr:row>28</xdr:row>
                    <xdr:rowOff>28575</xdr:rowOff>
                  </from>
                  <to>
                    <xdr:col>1</xdr:col>
                    <xdr:colOff>314325</xdr:colOff>
                    <xdr:row>28</xdr:row>
                    <xdr:rowOff>247650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3</xdr:col>
                    <xdr:colOff>0</xdr:colOff>
                    <xdr:row>23</xdr:row>
                    <xdr:rowOff>19050</xdr:rowOff>
                  </from>
                  <to>
                    <xdr:col>3</xdr:col>
                    <xdr:colOff>304800</xdr:colOff>
                    <xdr:row>23</xdr:row>
                    <xdr:rowOff>238125</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from>
                    <xdr:col>3</xdr:col>
                    <xdr:colOff>0</xdr:colOff>
                    <xdr:row>24</xdr:row>
                    <xdr:rowOff>19050</xdr:rowOff>
                  </from>
                  <to>
                    <xdr:col>3</xdr:col>
                    <xdr:colOff>304800</xdr:colOff>
                    <xdr:row>24</xdr:row>
                    <xdr:rowOff>238125</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0</xdr:colOff>
                    <xdr:row>25</xdr:row>
                    <xdr:rowOff>9525</xdr:rowOff>
                  </from>
                  <to>
                    <xdr:col>3</xdr:col>
                    <xdr:colOff>304800</xdr:colOff>
                    <xdr:row>25</xdr:row>
                    <xdr:rowOff>228600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from>
                    <xdr:col>3</xdr:col>
                    <xdr:colOff>0</xdr:colOff>
                    <xdr:row>26</xdr:row>
                    <xdr:rowOff>38100</xdr:rowOff>
                  </from>
                  <to>
                    <xdr:col>3</xdr:col>
                    <xdr:colOff>304800</xdr:colOff>
                    <xdr:row>26</xdr:row>
                    <xdr:rowOff>257175</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from>
                    <xdr:col>3</xdr:col>
                    <xdr:colOff>0</xdr:colOff>
                    <xdr:row>27</xdr:row>
                    <xdr:rowOff>28575</xdr:rowOff>
                  </from>
                  <to>
                    <xdr:col>3</xdr:col>
                    <xdr:colOff>304800</xdr:colOff>
                    <xdr:row>27</xdr:row>
                    <xdr:rowOff>247650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3</xdr:col>
                    <xdr:colOff>0</xdr:colOff>
                    <xdr:row>28</xdr:row>
                    <xdr:rowOff>28575</xdr:rowOff>
                  </from>
                  <to>
                    <xdr:col>3</xdr:col>
                    <xdr:colOff>304800</xdr:colOff>
                    <xdr:row>28</xdr:row>
                    <xdr:rowOff>247650</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3</xdr:col>
                    <xdr:colOff>0</xdr:colOff>
                    <xdr:row>19</xdr:row>
                    <xdr:rowOff>38100</xdr:rowOff>
                  </from>
                  <to>
                    <xdr:col>3</xdr:col>
                    <xdr:colOff>304800</xdr:colOff>
                    <xdr:row>19</xdr:row>
                    <xdr:rowOff>257175</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3</xdr:col>
                    <xdr:colOff>0</xdr:colOff>
                    <xdr:row>19</xdr:row>
                    <xdr:rowOff>276225</xdr:rowOff>
                  </from>
                  <to>
                    <xdr:col>3</xdr:col>
                    <xdr:colOff>304800</xdr:colOff>
                    <xdr:row>20</xdr:row>
                    <xdr:rowOff>209550</xdr:rowOff>
                  </to>
                </anchor>
              </controlPr>
            </control>
          </mc:Choice>
        </mc:AlternateContent>
        <mc:AlternateContent xmlns:mc="http://schemas.openxmlformats.org/markup-compatibility/2006">
          <mc:Choice Requires="x14">
            <control shapeId="1159" r:id="rId40" name="Check Box 135">
              <controlPr defaultSize="0" autoFill="0" autoLine="0" autoPict="0">
                <anchor moveWithCells="1">
                  <from>
                    <xdr:col>3</xdr:col>
                    <xdr:colOff>0</xdr:colOff>
                    <xdr:row>21</xdr:row>
                    <xdr:rowOff>19050</xdr:rowOff>
                  </from>
                  <to>
                    <xdr:col>3</xdr:col>
                    <xdr:colOff>304800</xdr:colOff>
                    <xdr:row>21</xdr:row>
                    <xdr:rowOff>238125</xdr:rowOff>
                  </to>
                </anchor>
              </controlPr>
            </control>
          </mc:Choice>
        </mc:AlternateContent>
        <mc:AlternateContent xmlns:mc="http://schemas.openxmlformats.org/markup-compatibility/2006">
          <mc:Choice Requires="x14">
            <control shapeId="1160" r:id="rId41" name="Check Box 136">
              <controlPr defaultSize="0" autoFill="0" autoLine="0" autoPict="0">
                <anchor moveWithCells="1">
                  <from>
                    <xdr:col>3</xdr:col>
                    <xdr:colOff>0</xdr:colOff>
                    <xdr:row>22</xdr:row>
                    <xdr:rowOff>19050</xdr:rowOff>
                  </from>
                  <to>
                    <xdr:col>3</xdr:col>
                    <xdr:colOff>304800</xdr:colOff>
                    <xdr:row>22</xdr:row>
                    <xdr:rowOff>238125</xdr:rowOff>
                  </to>
                </anchor>
              </controlPr>
            </control>
          </mc:Choice>
        </mc:AlternateContent>
        <mc:AlternateContent xmlns:mc="http://schemas.openxmlformats.org/markup-compatibility/2006">
          <mc:Choice Requires="x14">
            <control shapeId="1161" r:id="rId42" name="Check Box 137">
              <controlPr defaultSize="0" autoFill="0" autoLine="0" autoPict="0">
                <anchor moveWithCells="1">
                  <from>
                    <xdr:col>4</xdr:col>
                    <xdr:colOff>685800</xdr:colOff>
                    <xdr:row>19</xdr:row>
                    <xdr:rowOff>38100</xdr:rowOff>
                  </from>
                  <to>
                    <xdr:col>5</xdr:col>
                    <xdr:colOff>304800</xdr:colOff>
                    <xdr:row>19</xdr:row>
                    <xdr:rowOff>257175</xdr:rowOff>
                  </to>
                </anchor>
              </controlPr>
            </control>
          </mc:Choice>
        </mc:AlternateContent>
        <mc:AlternateContent xmlns:mc="http://schemas.openxmlformats.org/markup-compatibility/2006">
          <mc:Choice Requires="x14">
            <control shapeId="1162" r:id="rId43" name="Check Box 138">
              <controlPr defaultSize="0" autoFill="0" autoLine="0" autoPict="0">
                <anchor moveWithCells="1">
                  <from>
                    <xdr:col>4</xdr:col>
                    <xdr:colOff>685800</xdr:colOff>
                    <xdr:row>20</xdr:row>
                    <xdr:rowOff>19050</xdr:rowOff>
                  </from>
                  <to>
                    <xdr:col>5</xdr:col>
                    <xdr:colOff>304800</xdr:colOff>
                    <xdr:row>20</xdr:row>
                    <xdr:rowOff>238125</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4</xdr:col>
                    <xdr:colOff>685800</xdr:colOff>
                    <xdr:row>21</xdr:row>
                    <xdr:rowOff>9525</xdr:rowOff>
                  </from>
                  <to>
                    <xdr:col>5</xdr:col>
                    <xdr:colOff>304800</xdr:colOff>
                    <xdr:row>21</xdr:row>
                    <xdr:rowOff>228600</xdr:rowOff>
                  </to>
                </anchor>
              </controlPr>
            </control>
          </mc:Choice>
        </mc:AlternateContent>
        <mc:AlternateContent xmlns:mc="http://schemas.openxmlformats.org/markup-compatibility/2006">
          <mc:Choice Requires="x14">
            <control shapeId="1165" r:id="rId45" name="Check Box 141">
              <controlPr defaultSize="0" autoFill="0" autoLine="0" autoPict="0">
                <anchor moveWithCells="1">
                  <from>
                    <xdr:col>4</xdr:col>
                    <xdr:colOff>685800</xdr:colOff>
                    <xdr:row>22</xdr:row>
                    <xdr:rowOff>19050</xdr:rowOff>
                  </from>
                  <to>
                    <xdr:col>5</xdr:col>
                    <xdr:colOff>304800</xdr:colOff>
                    <xdr:row>22</xdr:row>
                    <xdr:rowOff>238125</xdr:rowOff>
                  </to>
                </anchor>
              </controlPr>
            </control>
          </mc:Choice>
        </mc:AlternateContent>
        <mc:AlternateContent xmlns:mc="http://schemas.openxmlformats.org/markup-compatibility/2006">
          <mc:Choice Requires="x14">
            <control shapeId="1166" r:id="rId46" name="Check Box 142">
              <controlPr defaultSize="0" autoFill="0" autoLine="0" autoPict="0">
                <anchor moveWithCells="1">
                  <from>
                    <xdr:col>4</xdr:col>
                    <xdr:colOff>685800</xdr:colOff>
                    <xdr:row>23</xdr:row>
                    <xdr:rowOff>19050</xdr:rowOff>
                  </from>
                  <to>
                    <xdr:col>5</xdr:col>
                    <xdr:colOff>304800</xdr:colOff>
                    <xdr:row>23</xdr:row>
                    <xdr:rowOff>238125</xdr:rowOff>
                  </to>
                </anchor>
              </controlPr>
            </control>
          </mc:Choice>
        </mc:AlternateContent>
        <mc:AlternateContent xmlns:mc="http://schemas.openxmlformats.org/markup-compatibility/2006">
          <mc:Choice Requires="x14">
            <control shapeId="1167" r:id="rId47" name="Check Box 143">
              <controlPr defaultSize="0" autoFill="0" autoLine="0" autoPict="0">
                <anchor moveWithCells="1">
                  <from>
                    <xdr:col>4</xdr:col>
                    <xdr:colOff>685800</xdr:colOff>
                    <xdr:row>24</xdr:row>
                    <xdr:rowOff>19050</xdr:rowOff>
                  </from>
                  <to>
                    <xdr:col>5</xdr:col>
                    <xdr:colOff>304800</xdr:colOff>
                    <xdr:row>24</xdr:row>
                    <xdr:rowOff>238125</xdr:rowOff>
                  </to>
                </anchor>
              </controlPr>
            </control>
          </mc:Choice>
        </mc:AlternateContent>
        <mc:AlternateContent xmlns:mc="http://schemas.openxmlformats.org/markup-compatibility/2006">
          <mc:Choice Requires="x14">
            <control shapeId="1168" r:id="rId48" name="Check Box 144">
              <controlPr defaultSize="0" autoFill="0" autoLine="0" autoPict="0">
                <anchor moveWithCells="1">
                  <from>
                    <xdr:col>4</xdr:col>
                    <xdr:colOff>685800</xdr:colOff>
                    <xdr:row>25</xdr:row>
                    <xdr:rowOff>19050</xdr:rowOff>
                  </from>
                  <to>
                    <xdr:col>5</xdr:col>
                    <xdr:colOff>304800</xdr:colOff>
                    <xdr:row>25</xdr:row>
                    <xdr:rowOff>238125</xdr:rowOff>
                  </to>
                </anchor>
              </controlPr>
            </control>
          </mc:Choice>
        </mc:AlternateContent>
        <mc:AlternateContent xmlns:mc="http://schemas.openxmlformats.org/markup-compatibility/2006">
          <mc:Choice Requires="x14">
            <control shapeId="1169" r:id="rId49" name="Check Box 145">
              <controlPr defaultSize="0" autoFill="0" autoLine="0" autoPict="0">
                <anchor moveWithCells="1">
                  <from>
                    <xdr:col>4</xdr:col>
                    <xdr:colOff>685800</xdr:colOff>
                    <xdr:row>26</xdr:row>
                    <xdr:rowOff>47625</xdr:rowOff>
                  </from>
                  <to>
                    <xdr:col>5</xdr:col>
                    <xdr:colOff>304800</xdr:colOff>
                    <xdr:row>26</xdr:row>
                    <xdr:rowOff>266700</xdr:rowOff>
                  </to>
                </anchor>
              </controlPr>
            </control>
          </mc:Choice>
        </mc:AlternateContent>
        <mc:AlternateContent xmlns:mc="http://schemas.openxmlformats.org/markup-compatibility/2006">
          <mc:Choice Requires="x14">
            <control shapeId="1170" r:id="rId50" name="Check Box 146">
              <controlPr defaultSize="0" autoFill="0" autoLine="0" autoPict="0">
                <anchor moveWithCells="1">
                  <from>
                    <xdr:col>4</xdr:col>
                    <xdr:colOff>685800</xdr:colOff>
                    <xdr:row>27</xdr:row>
                    <xdr:rowOff>28575</xdr:rowOff>
                  </from>
                  <to>
                    <xdr:col>5</xdr:col>
                    <xdr:colOff>304800</xdr:colOff>
                    <xdr:row>27</xdr:row>
                    <xdr:rowOff>247650</xdr:rowOff>
                  </to>
                </anchor>
              </controlPr>
            </control>
          </mc:Choice>
        </mc:AlternateContent>
        <mc:AlternateContent xmlns:mc="http://schemas.openxmlformats.org/markup-compatibility/2006">
          <mc:Choice Requires="x14">
            <control shapeId="1172" r:id="rId51" name="Check Box 148">
              <controlPr defaultSize="0" autoFill="0" autoLine="0" autoPict="0">
                <anchor moveWithCells="1">
                  <from>
                    <xdr:col>4</xdr:col>
                    <xdr:colOff>685800</xdr:colOff>
                    <xdr:row>28</xdr:row>
                    <xdr:rowOff>28575</xdr:rowOff>
                  </from>
                  <to>
                    <xdr:col>5</xdr:col>
                    <xdr:colOff>304800</xdr:colOff>
                    <xdr:row>28</xdr:row>
                    <xdr:rowOff>247650</xdr:rowOff>
                  </to>
                </anchor>
              </controlPr>
            </control>
          </mc:Choice>
        </mc:AlternateContent>
        <mc:AlternateContent xmlns:mc="http://schemas.openxmlformats.org/markup-compatibility/2006">
          <mc:Choice Requires="x14">
            <control shapeId="1173" r:id="rId52" name="Check Box 149">
              <controlPr defaultSize="0" autoFill="0" autoLine="0" autoPict="0">
                <anchor moveWithCells="1">
                  <from>
                    <xdr:col>6</xdr:col>
                    <xdr:colOff>685800</xdr:colOff>
                    <xdr:row>23</xdr:row>
                    <xdr:rowOff>19050</xdr:rowOff>
                  </from>
                  <to>
                    <xdr:col>7</xdr:col>
                    <xdr:colOff>304800</xdr:colOff>
                    <xdr:row>23</xdr:row>
                    <xdr:rowOff>238125</xdr:rowOff>
                  </to>
                </anchor>
              </controlPr>
            </control>
          </mc:Choice>
        </mc:AlternateContent>
        <mc:AlternateContent xmlns:mc="http://schemas.openxmlformats.org/markup-compatibility/2006">
          <mc:Choice Requires="x14">
            <control shapeId="1174" r:id="rId53" name="Check Box 150">
              <controlPr defaultSize="0" autoFill="0" autoLine="0" autoPict="0">
                <anchor moveWithCells="1">
                  <from>
                    <xdr:col>6</xdr:col>
                    <xdr:colOff>685800</xdr:colOff>
                    <xdr:row>24</xdr:row>
                    <xdr:rowOff>9525</xdr:rowOff>
                  </from>
                  <to>
                    <xdr:col>7</xdr:col>
                    <xdr:colOff>304800</xdr:colOff>
                    <xdr:row>24</xdr:row>
                    <xdr:rowOff>228600</xdr:rowOff>
                  </to>
                </anchor>
              </controlPr>
            </control>
          </mc:Choice>
        </mc:AlternateContent>
        <mc:AlternateContent xmlns:mc="http://schemas.openxmlformats.org/markup-compatibility/2006">
          <mc:Choice Requires="x14">
            <control shapeId="1175" r:id="rId54" name="Check Box 151">
              <controlPr defaultSize="0" autoFill="0" autoLine="0" autoPict="0">
                <anchor moveWithCells="1">
                  <from>
                    <xdr:col>6</xdr:col>
                    <xdr:colOff>685800</xdr:colOff>
                    <xdr:row>25</xdr:row>
                    <xdr:rowOff>19050</xdr:rowOff>
                  </from>
                  <to>
                    <xdr:col>7</xdr:col>
                    <xdr:colOff>304800</xdr:colOff>
                    <xdr:row>25</xdr:row>
                    <xdr:rowOff>238125</xdr:rowOff>
                  </to>
                </anchor>
              </controlPr>
            </control>
          </mc:Choice>
        </mc:AlternateContent>
        <mc:AlternateContent xmlns:mc="http://schemas.openxmlformats.org/markup-compatibility/2006">
          <mc:Choice Requires="x14">
            <control shapeId="1176" r:id="rId55" name="Check Box 152">
              <controlPr defaultSize="0" autoFill="0" autoLine="0" autoPict="0">
                <anchor moveWithCells="1">
                  <from>
                    <xdr:col>6</xdr:col>
                    <xdr:colOff>685800</xdr:colOff>
                    <xdr:row>27</xdr:row>
                    <xdr:rowOff>28575</xdr:rowOff>
                  </from>
                  <to>
                    <xdr:col>7</xdr:col>
                    <xdr:colOff>304800</xdr:colOff>
                    <xdr:row>27</xdr:row>
                    <xdr:rowOff>247650</xdr:rowOff>
                  </to>
                </anchor>
              </controlPr>
            </control>
          </mc:Choice>
        </mc:AlternateContent>
        <mc:AlternateContent xmlns:mc="http://schemas.openxmlformats.org/markup-compatibility/2006">
          <mc:Choice Requires="x14">
            <control shapeId="1178" r:id="rId56" name="Check Box 154">
              <controlPr defaultSize="0" autoFill="0" autoLine="0" autoPict="0">
                <anchor moveWithCells="1">
                  <from>
                    <xdr:col>6</xdr:col>
                    <xdr:colOff>685800</xdr:colOff>
                    <xdr:row>28</xdr:row>
                    <xdr:rowOff>28575</xdr:rowOff>
                  </from>
                  <to>
                    <xdr:col>7</xdr:col>
                    <xdr:colOff>304800</xdr:colOff>
                    <xdr:row>28</xdr:row>
                    <xdr:rowOff>247650</xdr:rowOff>
                  </to>
                </anchor>
              </controlPr>
            </control>
          </mc:Choice>
        </mc:AlternateContent>
        <mc:AlternateContent xmlns:mc="http://schemas.openxmlformats.org/markup-compatibility/2006">
          <mc:Choice Requires="x14">
            <control shapeId="1179" r:id="rId57" name="Check Box 155">
              <controlPr defaultSize="0" autoFill="0" autoLine="0" autoPict="0">
                <anchor moveWithCells="1">
                  <from>
                    <xdr:col>6</xdr:col>
                    <xdr:colOff>685800</xdr:colOff>
                    <xdr:row>26</xdr:row>
                    <xdr:rowOff>38100</xdr:rowOff>
                  </from>
                  <to>
                    <xdr:col>7</xdr:col>
                    <xdr:colOff>304800</xdr:colOff>
                    <xdr:row>26</xdr:row>
                    <xdr:rowOff>257175</xdr:rowOff>
                  </to>
                </anchor>
              </controlPr>
            </control>
          </mc:Choice>
        </mc:AlternateContent>
        <mc:AlternateContent xmlns:mc="http://schemas.openxmlformats.org/markup-compatibility/2006">
          <mc:Choice Requires="x14">
            <control shapeId="1180" r:id="rId58" name="Check Box 156">
              <controlPr defaultSize="0" autoFill="0" autoLine="0" autoPict="0">
                <anchor moveWithCells="1">
                  <from>
                    <xdr:col>6</xdr:col>
                    <xdr:colOff>685800</xdr:colOff>
                    <xdr:row>22</xdr:row>
                    <xdr:rowOff>19050</xdr:rowOff>
                  </from>
                  <to>
                    <xdr:col>7</xdr:col>
                    <xdr:colOff>304800</xdr:colOff>
                    <xdr:row>22</xdr:row>
                    <xdr:rowOff>238125</xdr:rowOff>
                  </to>
                </anchor>
              </controlPr>
            </control>
          </mc:Choice>
        </mc:AlternateContent>
        <mc:AlternateContent xmlns:mc="http://schemas.openxmlformats.org/markup-compatibility/2006">
          <mc:Choice Requires="x14">
            <control shapeId="1181" r:id="rId59" name="Check Box 157">
              <controlPr defaultSize="0" autoFill="0" autoLine="0" autoPict="0">
                <anchor moveWithCells="1">
                  <from>
                    <xdr:col>9</xdr:col>
                    <xdr:colOff>9525</xdr:colOff>
                    <xdr:row>21</xdr:row>
                    <xdr:rowOff>9525</xdr:rowOff>
                  </from>
                  <to>
                    <xdr:col>9</xdr:col>
                    <xdr:colOff>209550</xdr:colOff>
                    <xdr:row>21</xdr:row>
                    <xdr:rowOff>228600</xdr:rowOff>
                  </to>
                </anchor>
              </controlPr>
            </control>
          </mc:Choice>
        </mc:AlternateContent>
        <mc:AlternateContent xmlns:mc="http://schemas.openxmlformats.org/markup-compatibility/2006">
          <mc:Choice Requires="x14">
            <control shapeId="1182" r:id="rId60" name="Check Box 158">
              <controlPr defaultSize="0" autoFill="0" autoLine="0" autoPict="0">
                <anchor moveWithCells="1">
                  <from>
                    <xdr:col>9</xdr:col>
                    <xdr:colOff>9525</xdr:colOff>
                    <xdr:row>22</xdr:row>
                    <xdr:rowOff>9525</xdr:rowOff>
                  </from>
                  <to>
                    <xdr:col>9</xdr:col>
                    <xdr:colOff>209550</xdr:colOff>
                    <xdr:row>22</xdr:row>
                    <xdr:rowOff>228600</xdr:rowOff>
                  </to>
                </anchor>
              </controlPr>
            </control>
          </mc:Choice>
        </mc:AlternateContent>
        <mc:AlternateContent xmlns:mc="http://schemas.openxmlformats.org/markup-compatibility/2006">
          <mc:Choice Requires="x14">
            <control shapeId="1183" r:id="rId61" name="Check Box 159">
              <controlPr defaultSize="0" autoFill="0" autoLine="0" autoPict="0">
                <anchor moveWithCells="1">
                  <from>
                    <xdr:col>9</xdr:col>
                    <xdr:colOff>9525</xdr:colOff>
                    <xdr:row>23</xdr:row>
                    <xdr:rowOff>38100</xdr:rowOff>
                  </from>
                  <to>
                    <xdr:col>9</xdr:col>
                    <xdr:colOff>209550</xdr:colOff>
                    <xdr:row>23</xdr:row>
                    <xdr:rowOff>238125</xdr:rowOff>
                  </to>
                </anchor>
              </controlPr>
            </control>
          </mc:Choice>
        </mc:AlternateContent>
        <mc:AlternateContent xmlns:mc="http://schemas.openxmlformats.org/markup-compatibility/2006">
          <mc:Choice Requires="x14">
            <control shapeId="1184" r:id="rId62" name="Check Box 160">
              <controlPr defaultSize="0" autoFill="0" autoLine="0" autoPict="0">
                <anchor moveWithCells="1">
                  <from>
                    <xdr:col>9</xdr:col>
                    <xdr:colOff>9525</xdr:colOff>
                    <xdr:row>24</xdr:row>
                    <xdr:rowOff>38100</xdr:rowOff>
                  </from>
                  <to>
                    <xdr:col>9</xdr:col>
                    <xdr:colOff>209550</xdr:colOff>
                    <xdr:row>24</xdr:row>
                    <xdr:rowOff>238125</xdr:rowOff>
                  </to>
                </anchor>
              </controlPr>
            </control>
          </mc:Choice>
        </mc:AlternateContent>
        <mc:AlternateContent xmlns:mc="http://schemas.openxmlformats.org/markup-compatibility/2006">
          <mc:Choice Requires="x14">
            <control shapeId="1185" r:id="rId63" name="Check Box 161">
              <controlPr defaultSize="0" autoFill="0" autoLine="0" autoPict="0">
                <anchor moveWithCells="1">
                  <from>
                    <xdr:col>9</xdr:col>
                    <xdr:colOff>9525</xdr:colOff>
                    <xdr:row>26</xdr:row>
                    <xdr:rowOff>47625</xdr:rowOff>
                  </from>
                  <to>
                    <xdr:col>9</xdr:col>
                    <xdr:colOff>209550</xdr:colOff>
                    <xdr:row>26</xdr:row>
                    <xdr:rowOff>247650</xdr:rowOff>
                  </to>
                </anchor>
              </controlPr>
            </control>
          </mc:Choice>
        </mc:AlternateContent>
        <mc:AlternateContent xmlns:mc="http://schemas.openxmlformats.org/markup-compatibility/2006">
          <mc:Choice Requires="x14">
            <control shapeId="1186" r:id="rId64" name="Check Box 162">
              <controlPr defaultSize="0" autoFill="0" autoLine="0" autoPict="0">
                <anchor moveWithCells="1">
                  <from>
                    <xdr:col>9</xdr:col>
                    <xdr:colOff>9525</xdr:colOff>
                    <xdr:row>25</xdr:row>
                    <xdr:rowOff>9525</xdr:rowOff>
                  </from>
                  <to>
                    <xdr:col>9</xdr:col>
                    <xdr:colOff>209550</xdr:colOff>
                    <xdr:row>25</xdr:row>
                    <xdr:rowOff>209550</xdr:rowOff>
                  </to>
                </anchor>
              </controlPr>
            </control>
          </mc:Choice>
        </mc:AlternateContent>
        <mc:AlternateContent xmlns:mc="http://schemas.openxmlformats.org/markup-compatibility/2006">
          <mc:Choice Requires="x14">
            <control shapeId="1189" r:id="rId65" name="Check Box 165">
              <controlPr defaultSize="0" autoFill="0" autoLine="0" autoPict="0">
                <anchor moveWithCells="1">
                  <from>
                    <xdr:col>9</xdr:col>
                    <xdr:colOff>9525</xdr:colOff>
                    <xdr:row>27</xdr:row>
                    <xdr:rowOff>28575</xdr:rowOff>
                  </from>
                  <to>
                    <xdr:col>9</xdr:col>
                    <xdr:colOff>209550</xdr:colOff>
                    <xdr:row>27</xdr:row>
                    <xdr:rowOff>247650</xdr:rowOff>
                  </to>
                </anchor>
              </controlPr>
            </control>
          </mc:Choice>
        </mc:AlternateContent>
        <mc:AlternateContent xmlns:mc="http://schemas.openxmlformats.org/markup-compatibility/2006">
          <mc:Choice Requires="x14">
            <control shapeId="1190" r:id="rId66" name="Check Box 166">
              <controlPr defaultSize="0" autoFill="0" autoLine="0" autoPict="0">
                <anchor moveWithCells="1">
                  <from>
                    <xdr:col>9</xdr:col>
                    <xdr:colOff>9525</xdr:colOff>
                    <xdr:row>28</xdr:row>
                    <xdr:rowOff>28575</xdr:rowOff>
                  </from>
                  <to>
                    <xdr:col>9</xdr:col>
                    <xdr:colOff>209550</xdr:colOff>
                    <xdr:row>28</xdr:row>
                    <xdr:rowOff>247650</xdr:rowOff>
                  </to>
                </anchor>
              </controlPr>
            </control>
          </mc:Choice>
        </mc:AlternateContent>
        <mc:AlternateContent xmlns:mc="http://schemas.openxmlformats.org/markup-compatibility/2006">
          <mc:Choice Requires="x14">
            <control shapeId="1192" r:id="rId67" name="Check Box 168">
              <controlPr defaultSize="0" autoFill="0" autoLine="0" autoPict="0">
                <anchor moveWithCells="1">
                  <from>
                    <xdr:col>11</xdr:col>
                    <xdr:colOff>9525</xdr:colOff>
                    <xdr:row>28</xdr:row>
                    <xdr:rowOff>28575</xdr:rowOff>
                  </from>
                  <to>
                    <xdr:col>11</xdr:col>
                    <xdr:colOff>285750</xdr:colOff>
                    <xdr:row>28</xdr:row>
                    <xdr:rowOff>247650</xdr:rowOff>
                  </to>
                </anchor>
              </controlPr>
            </control>
          </mc:Choice>
        </mc:AlternateContent>
        <mc:AlternateContent xmlns:mc="http://schemas.openxmlformats.org/markup-compatibility/2006">
          <mc:Choice Requires="x14">
            <control shapeId="1193" r:id="rId68" name="Check Box 169">
              <controlPr defaultSize="0" autoFill="0" autoLine="0" autoPict="0">
                <anchor moveWithCells="1">
                  <from>
                    <xdr:col>11</xdr:col>
                    <xdr:colOff>9525</xdr:colOff>
                    <xdr:row>27</xdr:row>
                    <xdr:rowOff>47625</xdr:rowOff>
                  </from>
                  <to>
                    <xdr:col>11</xdr:col>
                    <xdr:colOff>285750</xdr:colOff>
                    <xdr:row>27</xdr:row>
                    <xdr:rowOff>247650</xdr:rowOff>
                  </to>
                </anchor>
              </controlPr>
            </control>
          </mc:Choice>
        </mc:AlternateContent>
        <mc:AlternateContent xmlns:mc="http://schemas.openxmlformats.org/markup-compatibility/2006">
          <mc:Choice Requires="x14">
            <control shapeId="1194" r:id="rId69" name="Check Box 170">
              <controlPr defaultSize="0" autoFill="0" autoLine="0" autoPict="0">
                <anchor moveWithCells="1">
                  <from>
                    <xdr:col>11</xdr:col>
                    <xdr:colOff>9525</xdr:colOff>
                    <xdr:row>25</xdr:row>
                    <xdr:rowOff>266700</xdr:rowOff>
                  </from>
                  <to>
                    <xdr:col>11</xdr:col>
                    <xdr:colOff>285750</xdr:colOff>
                    <xdr:row>26</xdr:row>
                    <xdr:rowOff>180975</xdr:rowOff>
                  </to>
                </anchor>
              </controlPr>
            </control>
          </mc:Choice>
        </mc:AlternateContent>
        <mc:AlternateContent xmlns:mc="http://schemas.openxmlformats.org/markup-compatibility/2006">
          <mc:Choice Requires="x14">
            <control shapeId="1195" r:id="rId70" name="Check Box 171">
              <controlPr defaultSize="0" autoFill="0" autoLine="0" autoPict="0">
                <anchor moveWithCells="1">
                  <from>
                    <xdr:col>11</xdr:col>
                    <xdr:colOff>9525</xdr:colOff>
                    <xdr:row>25</xdr:row>
                    <xdr:rowOff>19050</xdr:rowOff>
                  </from>
                  <to>
                    <xdr:col>11</xdr:col>
                    <xdr:colOff>285750</xdr:colOff>
                    <xdr:row>25</xdr:row>
                    <xdr:rowOff>238125</xdr:rowOff>
                  </to>
                </anchor>
              </controlPr>
            </control>
          </mc:Choice>
        </mc:AlternateContent>
        <mc:AlternateContent xmlns:mc="http://schemas.openxmlformats.org/markup-compatibility/2006">
          <mc:Choice Requires="x14">
            <control shapeId="1196" r:id="rId71" name="Check Box 172">
              <controlPr defaultSize="0" autoFill="0" autoLine="0" autoPict="0">
                <anchor moveWithCells="1">
                  <from>
                    <xdr:col>11</xdr:col>
                    <xdr:colOff>9525</xdr:colOff>
                    <xdr:row>24</xdr:row>
                    <xdr:rowOff>28575</xdr:rowOff>
                  </from>
                  <to>
                    <xdr:col>11</xdr:col>
                    <xdr:colOff>285750</xdr:colOff>
                    <xdr:row>24</xdr:row>
                    <xdr:rowOff>247650</xdr:rowOff>
                  </to>
                </anchor>
              </controlPr>
            </control>
          </mc:Choice>
        </mc:AlternateContent>
        <mc:AlternateContent xmlns:mc="http://schemas.openxmlformats.org/markup-compatibility/2006">
          <mc:Choice Requires="x14">
            <control shapeId="1197" r:id="rId72" name="Check Box 173">
              <controlPr defaultSize="0" autoFill="0" autoLine="0" autoPict="0">
                <anchor moveWithCells="1">
                  <from>
                    <xdr:col>11</xdr:col>
                    <xdr:colOff>9525</xdr:colOff>
                    <xdr:row>23</xdr:row>
                    <xdr:rowOff>19050</xdr:rowOff>
                  </from>
                  <to>
                    <xdr:col>11</xdr:col>
                    <xdr:colOff>285750</xdr:colOff>
                    <xdr:row>23</xdr:row>
                    <xdr:rowOff>238125</xdr:rowOff>
                  </to>
                </anchor>
              </controlPr>
            </control>
          </mc:Choice>
        </mc:AlternateContent>
        <mc:AlternateContent xmlns:mc="http://schemas.openxmlformats.org/markup-compatibility/2006">
          <mc:Choice Requires="x14">
            <control shapeId="1198" r:id="rId73" name="Check Box 174">
              <controlPr defaultSize="0" autoFill="0" autoLine="0" autoPict="0">
                <anchor moveWithCells="1">
                  <from>
                    <xdr:col>11</xdr:col>
                    <xdr:colOff>9525</xdr:colOff>
                    <xdr:row>19</xdr:row>
                    <xdr:rowOff>19050</xdr:rowOff>
                  </from>
                  <to>
                    <xdr:col>11</xdr:col>
                    <xdr:colOff>285750</xdr:colOff>
                    <xdr:row>19</xdr:row>
                    <xdr:rowOff>257175</xdr:rowOff>
                  </to>
                </anchor>
              </controlPr>
            </control>
          </mc:Choice>
        </mc:AlternateContent>
        <mc:AlternateContent xmlns:mc="http://schemas.openxmlformats.org/markup-compatibility/2006">
          <mc:Choice Requires="x14">
            <control shapeId="1199" r:id="rId74" name="Check Box 175">
              <controlPr defaultSize="0" autoFill="0" autoLine="0" autoPict="0">
                <anchor moveWithCells="1">
                  <from>
                    <xdr:col>9</xdr:col>
                    <xdr:colOff>9525</xdr:colOff>
                    <xdr:row>20</xdr:row>
                    <xdr:rowOff>9525</xdr:rowOff>
                  </from>
                  <to>
                    <xdr:col>9</xdr:col>
                    <xdr:colOff>209550</xdr:colOff>
                    <xdr:row>20</xdr:row>
                    <xdr:rowOff>209550</xdr:rowOff>
                  </to>
                </anchor>
              </controlPr>
            </control>
          </mc:Choice>
        </mc:AlternateContent>
        <mc:AlternateContent xmlns:mc="http://schemas.openxmlformats.org/markup-compatibility/2006">
          <mc:Choice Requires="x14">
            <control shapeId="1200" r:id="rId75"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76" name="Check Box 177">
              <controlPr defaultSize="0" autoFill="0" autoLine="0" autoPict="0">
                <anchor moveWithCells="1">
                  <from>
                    <xdr:col>6</xdr:col>
                    <xdr:colOff>685800</xdr:colOff>
                    <xdr:row>21</xdr:row>
                    <xdr:rowOff>19050</xdr:rowOff>
                  </from>
                  <to>
                    <xdr:col>7</xdr:col>
                    <xdr:colOff>304800</xdr:colOff>
                    <xdr:row>21</xdr:row>
                    <xdr:rowOff>238125</xdr:rowOff>
                  </to>
                </anchor>
              </controlPr>
            </control>
          </mc:Choice>
        </mc:AlternateContent>
        <mc:AlternateContent xmlns:mc="http://schemas.openxmlformats.org/markup-compatibility/2006">
          <mc:Choice Requires="x14">
            <control shapeId="1202" r:id="rId77" name="Check Box 178">
              <controlPr defaultSize="0" autoFill="0" autoLine="0" autoPict="0">
                <anchor moveWithCells="1">
                  <from>
                    <xdr:col>6</xdr:col>
                    <xdr:colOff>685800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78"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mc:AlternateContent xmlns:mc="http://schemas.openxmlformats.org/markup-compatibility/2006">
          <mc:Choice Requires="x14">
            <control shapeId="1204" r:id="rId79"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80" name="Check Box 183">
              <controlPr defaultSize="0" autoFill="0" autoLine="0" autoPict="0">
                <anchor moveWithCells="1">
                  <from>
                    <xdr:col>2</xdr:col>
                    <xdr:colOff>190500</xdr:colOff>
                    <xdr:row>53</xdr:row>
                    <xdr:rowOff>0</xdr:rowOff>
                  </from>
                  <to>
                    <xdr:col>2</xdr:col>
                    <xdr:colOff>428625</xdr:colOff>
                    <xdr:row>54</xdr:row>
                    <xdr:rowOff>28575</xdr:rowOff>
                  </to>
                </anchor>
              </controlPr>
            </control>
          </mc:Choice>
        </mc:AlternateContent>
        <mc:AlternateContent xmlns:mc="http://schemas.openxmlformats.org/markup-compatibility/2006">
          <mc:Choice Requires="x14">
            <control shapeId="1208" r:id="rId81" name="Check Box 184">
              <controlPr defaultSize="0" autoFill="0" autoLine="0" autoPict="0">
                <anchor moveWithCells="1">
                  <from>
                    <xdr:col>2</xdr:col>
                    <xdr:colOff>161925</xdr:colOff>
                    <xdr:row>55</xdr:row>
                    <xdr:rowOff>114300</xdr:rowOff>
                  </from>
                  <to>
                    <xdr:col>2</xdr:col>
                    <xdr:colOff>438150</xdr:colOff>
                    <xdr:row>57</xdr:row>
                    <xdr:rowOff>28575</xdr:rowOff>
                  </to>
                </anchor>
              </controlPr>
            </control>
          </mc:Choice>
        </mc:AlternateContent>
        <mc:AlternateContent xmlns:mc="http://schemas.openxmlformats.org/markup-compatibility/2006">
          <mc:Choice Requires="x14">
            <control shapeId="1209" r:id="rId82" name="Check Box 185">
              <controlPr defaultSize="0" autoFill="0" autoLine="0" autoPict="0">
                <anchor moveWithCells="1">
                  <from>
                    <xdr:col>2</xdr:col>
                    <xdr:colOff>161925</xdr:colOff>
                    <xdr:row>58</xdr:row>
                    <xdr:rowOff>161925</xdr:rowOff>
                  </from>
                  <to>
                    <xdr:col>2</xdr:col>
                    <xdr:colOff>438150</xdr:colOff>
                    <xdr:row>60</xdr:row>
                    <xdr:rowOff>47625</xdr:rowOff>
                  </to>
                </anchor>
              </controlPr>
            </control>
          </mc:Choice>
        </mc:AlternateContent>
        <mc:AlternateContent xmlns:mc="http://schemas.openxmlformats.org/markup-compatibility/2006">
          <mc:Choice Requires="x14">
            <control shapeId="1210" r:id="rId83" name="Check Box 186">
              <controlPr defaultSize="0" autoFill="0" autoLine="0" autoPict="0">
                <anchor moveWithCells="1">
                  <from>
                    <xdr:col>2</xdr:col>
                    <xdr:colOff>161925</xdr:colOff>
                    <xdr:row>61</xdr:row>
                    <xdr:rowOff>142875</xdr:rowOff>
                  </from>
                  <to>
                    <xdr:col>2</xdr:col>
                    <xdr:colOff>438150</xdr:colOff>
                    <xdr:row>63</xdr:row>
                    <xdr:rowOff>57150</xdr:rowOff>
                  </to>
                </anchor>
              </controlPr>
            </control>
          </mc:Choice>
        </mc:AlternateContent>
        <mc:AlternateContent xmlns:mc="http://schemas.openxmlformats.org/markup-compatibility/2006">
          <mc:Choice Requires="x14">
            <control shapeId="1211" r:id="rId84" name="Check Box 187">
              <controlPr defaultSize="0" autoFill="0" autoLine="0" autoPict="0">
                <anchor moveWithCells="1">
                  <from>
                    <xdr:col>2</xdr:col>
                    <xdr:colOff>161925</xdr:colOff>
                    <xdr:row>64</xdr:row>
                    <xdr:rowOff>171450</xdr:rowOff>
                  </from>
                  <to>
                    <xdr:col>2</xdr:col>
                    <xdr:colOff>438150</xdr:colOff>
                    <xdr:row>66</xdr:row>
                    <xdr:rowOff>28575</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2</xdr:col>
                    <xdr:colOff>161925</xdr:colOff>
                    <xdr:row>67</xdr:row>
                    <xdr:rowOff>171450</xdr:rowOff>
                  </from>
                  <to>
                    <xdr:col>2</xdr:col>
                    <xdr:colOff>438150</xdr:colOff>
                    <xdr:row>69</xdr:row>
                    <xdr:rowOff>28575</xdr:rowOff>
                  </to>
                </anchor>
              </controlPr>
            </control>
          </mc:Choice>
        </mc:AlternateContent>
        <mc:AlternateContent xmlns:mc="http://schemas.openxmlformats.org/markup-compatibility/2006">
          <mc:Choice Requires="x14">
            <control shapeId="1213" r:id="rId86" name="Check Box 189">
              <controlPr defaultSize="0" autoFill="0" autoLine="0" autoPict="0">
                <anchor moveWithCells="1">
                  <from>
                    <xdr:col>2</xdr:col>
                    <xdr:colOff>161925</xdr:colOff>
                    <xdr:row>70</xdr:row>
                    <xdr:rowOff>180975</xdr:rowOff>
                  </from>
                  <to>
                    <xdr:col>2</xdr:col>
                    <xdr:colOff>438150</xdr:colOff>
                    <xdr:row>72</xdr:row>
                    <xdr:rowOff>19050</xdr:rowOff>
                  </to>
                </anchor>
              </controlPr>
            </control>
          </mc:Choice>
        </mc:AlternateContent>
        <mc:AlternateContent xmlns:mc="http://schemas.openxmlformats.org/markup-compatibility/2006">
          <mc:Choice Requires="x14">
            <control shapeId="1260" r:id="rId87" name="Check Box 236">
              <controlPr defaultSize="0" autoFill="0" autoLine="0" autoPict="0">
                <anchor moveWithCells="1">
                  <from>
                    <xdr:col>10</xdr:col>
                    <xdr:colOff>57150</xdr:colOff>
                    <xdr:row>3</xdr:row>
                    <xdr:rowOff>114300</xdr:rowOff>
                  </from>
                  <to>
                    <xdr:col>10</xdr:col>
                    <xdr:colOff>333375</xdr:colOff>
                    <xdr:row>4</xdr:row>
                    <xdr:rowOff>9525</xdr:rowOff>
                  </to>
                </anchor>
              </controlPr>
            </control>
          </mc:Choice>
        </mc:AlternateContent>
        <mc:AlternateContent xmlns:mc="http://schemas.openxmlformats.org/markup-compatibility/2006">
          <mc:Choice Requires="x14">
            <control shapeId="1263" r:id="rId88" name="Check Box 239">
              <controlPr defaultSize="0" autoFill="0" autoLine="0" autoPict="0">
                <anchor moveWithCells="1">
                  <from>
                    <xdr:col>10</xdr:col>
                    <xdr:colOff>57150</xdr:colOff>
                    <xdr:row>2</xdr:row>
                    <xdr:rowOff>295275</xdr:rowOff>
                  </from>
                  <to>
                    <xdr:col>10</xdr:col>
                    <xdr:colOff>323850</xdr:colOff>
                    <xdr:row>3</xdr:row>
                    <xdr:rowOff>180975</xdr:rowOff>
                  </to>
                </anchor>
              </controlPr>
            </control>
          </mc:Choice>
        </mc:AlternateContent>
        <mc:AlternateContent xmlns:mc="http://schemas.openxmlformats.org/markup-compatibility/2006">
          <mc:Choice Requires="x14">
            <control shapeId="1265" r:id="rId89" name="Check Box 241">
              <controlPr defaultSize="0" autoFill="0" autoLine="0" autoPict="0">
                <anchor moveWithCells="1">
                  <from>
                    <xdr:col>0</xdr:col>
                    <xdr:colOff>200025</xdr:colOff>
                    <xdr:row>39</xdr:row>
                    <xdr:rowOff>47625</xdr:rowOff>
                  </from>
                  <to>
                    <xdr:col>0</xdr:col>
                    <xdr:colOff>466725</xdr:colOff>
                    <xdr:row>39</xdr:row>
                    <xdr:rowOff>247650</xdr:rowOff>
                  </to>
                </anchor>
              </controlPr>
            </control>
          </mc:Choice>
        </mc:AlternateContent>
        <mc:AlternateContent xmlns:mc="http://schemas.openxmlformats.org/markup-compatibility/2006">
          <mc:Choice Requires="x14">
            <control shapeId="1266" r:id="rId90" name="Check Box 242">
              <controlPr defaultSize="0" autoFill="0" autoLine="0" autoPict="0">
                <anchor moveWithCells="1">
                  <from>
                    <xdr:col>0</xdr:col>
                    <xdr:colOff>200025</xdr:colOff>
                    <xdr:row>40</xdr:row>
                    <xdr:rowOff>57150</xdr:rowOff>
                  </from>
                  <to>
                    <xdr:col>0</xdr:col>
                    <xdr:colOff>466725</xdr:colOff>
                    <xdr:row>40</xdr:row>
                    <xdr:rowOff>257175</xdr:rowOff>
                  </to>
                </anchor>
              </controlPr>
            </control>
          </mc:Choice>
        </mc:AlternateContent>
        <mc:AlternateContent xmlns:mc="http://schemas.openxmlformats.org/markup-compatibility/2006">
          <mc:Choice Requires="x14">
            <control shapeId="1267" r:id="rId91" name="Check Box 243">
              <controlPr defaultSize="0" autoFill="0" autoLine="0" autoPict="0">
                <anchor moveWithCells="1">
                  <from>
                    <xdr:col>0</xdr:col>
                    <xdr:colOff>200025</xdr:colOff>
                    <xdr:row>41</xdr:row>
                    <xdr:rowOff>38100</xdr:rowOff>
                  </from>
                  <to>
                    <xdr:col>0</xdr:col>
                    <xdr:colOff>466725</xdr:colOff>
                    <xdr:row>41</xdr:row>
                    <xdr:rowOff>247650</xdr:rowOff>
                  </to>
                </anchor>
              </controlPr>
            </control>
          </mc:Choice>
        </mc:AlternateContent>
        <mc:AlternateContent xmlns:mc="http://schemas.openxmlformats.org/markup-compatibility/2006">
          <mc:Choice Requires="x14">
            <control shapeId="1268" r:id="rId92" name="Check Box 244">
              <controlPr defaultSize="0" autoFill="0" autoLine="0" autoPict="0">
                <anchor moveWithCells="1">
                  <from>
                    <xdr:col>0</xdr:col>
                    <xdr:colOff>200025</xdr:colOff>
                    <xdr:row>42</xdr:row>
                    <xdr:rowOff>38100</xdr:rowOff>
                  </from>
                  <to>
                    <xdr:col>0</xdr:col>
                    <xdr:colOff>466725</xdr:colOff>
                    <xdr:row>42</xdr:row>
                    <xdr:rowOff>257175</xdr:rowOff>
                  </to>
                </anchor>
              </controlPr>
            </control>
          </mc:Choice>
        </mc:AlternateContent>
        <mc:AlternateContent xmlns:mc="http://schemas.openxmlformats.org/markup-compatibility/2006">
          <mc:Choice Requires="x14">
            <control shapeId="1269" r:id="rId93" name="Check Box 245">
              <controlPr defaultSize="0" autoFill="0" autoLine="0" autoPict="0">
                <anchor moveWithCells="1">
                  <from>
                    <xdr:col>0</xdr:col>
                    <xdr:colOff>200025</xdr:colOff>
                    <xdr:row>43</xdr:row>
                    <xdr:rowOff>47625</xdr:rowOff>
                  </from>
                  <to>
                    <xdr:col>0</xdr:col>
                    <xdr:colOff>466725</xdr:colOff>
                    <xdr:row>43</xdr:row>
                    <xdr:rowOff>257175</xdr:rowOff>
                  </to>
                </anchor>
              </controlPr>
            </control>
          </mc:Choice>
        </mc:AlternateContent>
        <mc:AlternateContent xmlns:mc="http://schemas.openxmlformats.org/markup-compatibility/2006">
          <mc:Choice Requires="x14">
            <control shapeId="1270" r:id="rId94" name="Check Box 246">
              <controlPr defaultSize="0" autoFill="0" autoLine="0" autoPict="0">
                <anchor moveWithCells="1">
                  <from>
                    <xdr:col>0</xdr:col>
                    <xdr:colOff>190500</xdr:colOff>
                    <xdr:row>45</xdr:row>
                    <xdr:rowOff>47625</xdr:rowOff>
                  </from>
                  <to>
                    <xdr:col>0</xdr:col>
                    <xdr:colOff>466725</xdr:colOff>
                    <xdr:row>45</xdr:row>
                    <xdr:rowOff>276225</xdr:rowOff>
                  </to>
                </anchor>
              </controlPr>
            </control>
          </mc:Choice>
        </mc:AlternateContent>
        <mc:AlternateContent xmlns:mc="http://schemas.openxmlformats.org/markup-compatibility/2006">
          <mc:Choice Requires="x14">
            <control shapeId="1271" r:id="rId95" name="Check Box 247">
              <controlPr defaultSize="0" autoFill="0" autoLine="0" autoPict="0">
                <anchor moveWithCells="1">
                  <from>
                    <xdr:col>2</xdr:col>
                    <xdr:colOff>66675</xdr:colOff>
                    <xdr:row>45</xdr:row>
                    <xdr:rowOff>66675</xdr:rowOff>
                  </from>
                  <to>
                    <xdr:col>2</xdr:col>
                    <xdr:colOff>333375</xdr:colOff>
                    <xdr:row>45</xdr:row>
                    <xdr:rowOff>276225</xdr:rowOff>
                  </to>
                </anchor>
              </controlPr>
            </control>
          </mc:Choice>
        </mc:AlternateContent>
        <mc:AlternateContent xmlns:mc="http://schemas.openxmlformats.org/markup-compatibility/2006">
          <mc:Choice Requires="x14">
            <control shapeId="1273" r:id="rId96" name="Check Box 249">
              <controlPr defaultSize="0" autoFill="0" autoLine="0" autoPict="0">
                <anchor moveWithCells="1">
                  <from>
                    <xdr:col>4</xdr:col>
                    <xdr:colOff>171450</xdr:colOff>
                    <xdr:row>45</xdr:row>
                    <xdr:rowOff>47625</xdr:rowOff>
                  </from>
                  <to>
                    <xdr:col>4</xdr:col>
                    <xdr:colOff>438150</xdr:colOff>
                    <xdr:row>45</xdr:row>
                    <xdr:rowOff>257175</xdr:rowOff>
                  </to>
                </anchor>
              </controlPr>
            </control>
          </mc:Choice>
        </mc:AlternateContent>
        <mc:AlternateContent xmlns:mc="http://schemas.openxmlformats.org/markup-compatibility/2006">
          <mc:Choice Requires="x14">
            <control shapeId="1275" r:id="rId97" name="Check Box 251">
              <controlPr defaultSize="0" autoFill="0" autoLine="0" autoPict="0">
                <anchor moveWithCells="1">
                  <from>
                    <xdr:col>6</xdr:col>
                    <xdr:colOff>209550</xdr:colOff>
                    <xdr:row>45</xdr:row>
                    <xdr:rowOff>57150</xdr:rowOff>
                  </from>
                  <to>
                    <xdr:col>6</xdr:col>
                    <xdr:colOff>476250</xdr:colOff>
                    <xdr:row>45</xdr:row>
                    <xdr:rowOff>257175</xdr:rowOff>
                  </to>
                </anchor>
              </controlPr>
            </control>
          </mc:Choice>
        </mc:AlternateContent>
        <mc:AlternateContent xmlns:mc="http://schemas.openxmlformats.org/markup-compatibility/2006">
          <mc:Choice Requires="x14">
            <control shapeId="1277" r:id="rId98" name="Check Box 253">
              <controlPr defaultSize="0" autoFill="0" autoLine="0" autoPict="0">
                <anchor moveWithCells="1">
                  <from>
                    <xdr:col>4</xdr:col>
                    <xdr:colOff>171450</xdr:colOff>
                    <xdr:row>46</xdr:row>
                    <xdr:rowOff>47625</xdr:rowOff>
                  </from>
                  <to>
                    <xdr:col>4</xdr:col>
                    <xdr:colOff>438150</xdr:colOff>
                    <xdr:row>46</xdr:row>
                    <xdr:rowOff>276225</xdr:rowOff>
                  </to>
                </anchor>
              </controlPr>
            </control>
          </mc:Choice>
        </mc:AlternateContent>
        <mc:AlternateContent xmlns:mc="http://schemas.openxmlformats.org/markup-compatibility/2006">
          <mc:Choice Requires="x14">
            <control shapeId="1278" r:id="rId99" name="Check Box 254">
              <controlPr defaultSize="0" autoFill="0" autoLine="0" autoPict="0">
                <anchor moveWithCells="1">
                  <from>
                    <xdr:col>0</xdr:col>
                    <xdr:colOff>190500</xdr:colOff>
                    <xdr:row>46</xdr:row>
                    <xdr:rowOff>19050</xdr:rowOff>
                  </from>
                  <to>
                    <xdr:col>0</xdr:col>
                    <xdr:colOff>457200</xdr:colOff>
                    <xdr:row>46</xdr:row>
                    <xdr:rowOff>247650</xdr:rowOff>
                  </to>
                </anchor>
              </controlPr>
            </control>
          </mc:Choice>
        </mc:AlternateContent>
        <mc:AlternateContent xmlns:mc="http://schemas.openxmlformats.org/markup-compatibility/2006">
          <mc:Choice Requires="x14">
            <control shapeId="1279" r:id="rId100" name="Check Box 255">
              <controlPr defaultSize="0" autoFill="0" autoLine="0" autoPict="0">
                <anchor moveWithCells="1">
                  <from>
                    <xdr:col>0</xdr:col>
                    <xdr:colOff>190500</xdr:colOff>
                    <xdr:row>48</xdr:row>
                    <xdr:rowOff>38100</xdr:rowOff>
                  </from>
                  <to>
                    <xdr:col>0</xdr:col>
                    <xdr:colOff>457200</xdr:colOff>
                    <xdr:row>48</xdr:row>
                    <xdr:rowOff>238125</xdr:rowOff>
                  </to>
                </anchor>
              </controlPr>
            </control>
          </mc:Choice>
        </mc:AlternateContent>
        <mc:AlternateContent xmlns:mc="http://schemas.openxmlformats.org/markup-compatibility/2006">
          <mc:Choice Requires="x14">
            <control shapeId="1280" r:id="rId101" name="Check Box 256">
              <controlPr defaultSize="0" autoFill="0" autoLine="0" autoPict="0">
                <anchor moveWithCells="1">
                  <from>
                    <xdr:col>4</xdr:col>
                    <xdr:colOff>171450</xdr:colOff>
                    <xdr:row>48</xdr:row>
                    <xdr:rowOff>57150</xdr:rowOff>
                  </from>
                  <to>
                    <xdr:col>4</xdr:col>
                    <xdr:colOff>438150</xdr:colOff>
                    <xdr:row>48</xdr:row>
                    <xdr:rowOff>257175</xdr:rowOff>
                  </to>
                </anchor>
              </controlPr>
            </control>
          </mc:Choice>
        </mc:AlternateContent>
        <mc:AlternateContent xmlns:mc="http://schemas.openxmlformats.org/markup-compatibility/2006">
          <mc:Choice Requires="x14">
            <control shapeId="1281" r:id="rId102" name="Check Box 257">
              <controlPr defaultSize="0" autoFill="0" autoLine="0" autoPict="0">
                <anchor moveWithCells="1">
                  <from>
                    <xdr:col>0</xdr:col>
                    <xdr:colOff>190500</xdr:colOff>
                    <xdr:row>49</xdr:row>
                    <xdr:rowOff>47625</xdr:rowOff>
                  </from>
                  <to>
                    <xdr:col>0</xdr:col>
                    <xdr:colOff>457200</xdr:colOff>
                    <xdr:row>49</xdr:row>
                    <xdr:rowOff>266700</xdr:rowOff>
                  </to>
                </anchor>
              </controlPr>
            </control>
          </mc:Choice>
        </mc:AlternateContent>
        <mc:AlternateContent xmlns:mc="http://schemas.openxmlformats.org/markup-compatibility/2006">
          <mc:Choice Requires="x14">
            <control shapeId="1282" r:id="rId103" name="Check Box 258">
              <controlPr defaultSize="0" autoFill="0" autoLine="0" autoPict="0">
                <anchor moveWithCells="1">
                  <from>
                    <xdr:col>4</xdr:col>
                    <xdr:colOff>171450</xdr:colOff>
                    <xdr:row>49</xdr:row>
                    <xdr:rowOff>47625</xdr:rowOff>
                  </from>
                  <to>
                    <xdr:col>4</xdr:col>
                    <xdr:colOff>438150</xdr:colOff>
                    <xdr:row>49</xdr:row>
                    <xdr:rowOff>266700</xdr:rowOff>
                  </to>
                </anchor>
              </controlPr>
            </control>
          </mc:Choice>
        </mc:AlternateContent>
        <mc:AlternateContent xmlns:mc="http://schemas.openxmlformats.org/markup-compatibility/2006">
          <mc:Choice Requires="x14">
            <control shapeId="1283" r:id="rId104" name="Check Box 259">
              <controlPr defaultSize="0" autoFill="0" autoLine="0" autoPict="0">
                <anchor moveWithCells="1">
                  <from>
                    <xdr:col>0</xdr:col>
                    <xdr:colOff>190500</xdr:colOff>
                    <xdr:row>49</xdr:row>
                    <xdr:rowOff>304800</xdr:rowOff>
                  </from>
                  <to>
                    <xdr:col>0</xdr:col>
                    <xdr:colOff>457200</xdr:colOff>
                    <xdr:row>50</xdr:row>
                    <xdr:rowOff>209550</xdr:rowOff>
                  </to>
                </anchor>
              </controlPr>
            </control>
          </mc:Choice>
        </mc:AlternateContent>
        <mc:AlternateContent xmlns:mc="http://schemas.openxmlformats.org/markup-compatibility/2006">
          <mc:Choice Requires="x14">
            <control shapeId="1284" r:id="rId105" name="Check Box 260">
              <controlPr defaultSize="0" autoFill="0" autoLine="0" autoPict="0">
                <anchor moveWithCells="1">
                  <from>
                    <xdr:col>4</xdr:col>
                    <xdr:colOff>171450</xdr:colOff>
                    <xdr:row>41</xdr:row>
                    <xdr:rowOff>38100</xdr:rowOff>
                  </from>
                  <to>
                    <xdr:col>4</xdr:col>
                    <xdr:colOff>438150</xdr:colOff>
                    <xdr:row>41</xdr:row>
                    <xdr:rowOff>247650</xdr:rowOff>
                  </to>
                </anchor>
              </controlPr>
            </control>
          </mc:Choice>
        </mc:AlternateContent>
        <mc:AlternateContent xmlns:mc="http://schemas.openxmlformats.org/markup-compatibility/2006">
          <mc:Choice Requires="x14">
            <control shapeId="1285" r:id="rId106" name="Check Box 261">
              <controlPr defaultSize="0" autoFill="0" autoLine="0" autoPict="0">
                <anchor moveWithCells="1">
                  <from>
                    <xdr:col>4</xdr:col>
                    <xdr:colOff>171450</xdr:colOff>
                    <xdr:row>42</xdr:row>
                    <xdr:rowOff>38100</xdr:rowOff>
                  </from>
                  <to>
                    <xdr:col>4</xdr:col>
                    <xdr:colOff>438150</xdr:colOff>
                    <xdr:row>42</xdr:row>
                    <xdr:rowOff>257175</xdr:rowOff>
                  </to>
                </anchor>
              </controlPr>
            </control>
          </mc:Choice>
        </mc:AlternateContent>
        <mc:AlternateContent xmlns:mc="http://schemas.openxmlformats.org/markup-compatibility/2006">
          <mc:Choice Requires="x14">
            <control shapeId="1286" r:id="rId107" name="Check Box 262">
              <controlPr defaultSize="0" autoFill="0" autoLine="0" autoPict="0">
                <anchor moveWithCells="1">
                  <from>
                    <xdr:col>4</xdr:col>
                    <xdr:colOff>171450</xdr:colOff>
                    <xdr:row>43</xdr:row>
                    <xdr:rowOff>47625</xdr:rowOff>
                  </from>
                  <to>
                    <xdr:col>4</xdr:col>
                    <xdr:colOff>438150</xdr:colOff>
                    <xdr:row>43</xdr:row>
                    <xdr:rowOff>257175</xdr:rowOff>
                  </to>
                </anchor>
              </controlPr>
            </control>
          </mc:Choice>
        </mc:AlternateContent>
        <mc:AlternateContent xmlns:mc="http://schemas.openxmlformats.org/markup-compatibility/2006">
          <mc:Choice Requires="x14">
            <control shapeId="1290" r:id="rId108" name="Check Box 266">
              <controlPr defaultSize="0" autoFill="0" autoLine="0" autoPict="0">
                <anchor moveWithCells="1">
                  <from>
                    <xdr:col>0</xdr:col>
                    <xdr:colOff>190500</xdr:colOff>
                    <xdr:row>47</xdr:row>
                    <xdr:rowOff>38100</xdr:rowOff>
                  </from>
                  <to>
                    <xdr:col>0</xdr:col>
                    <xdr:colOff>390525</xdr:colOff>
                    <xdr:row>47</xdr:row>
                    <xdr:rowOff>247650</xdr:rowOff>
                  </to>
                </anchor>
              </controlPr>
            </control>
          </mc:Choice>
        </mc:AlternateContent>
        <mc:AlternateContent xmlns:mc="http://schemas.openxmlformats.org/markup-compatibility/2006">
          <mc:Choice Requires="x14">
            <control shapeId="1291" r:id="rId109" name="Check Box 267">
              <controlPr defaultSize="0" autoFill="0" autoLine="0" autoPict="0">
                <anchor moveWithCells="1">
                  <from>
                    <xdr:col>6</xdr:col>
                    <xdr:colOff>200025</xdr:colOff>
                    <xdr:row>46</xdr:row>
                    <xdr:rowOff>9525</xdr:rowOff>
                  </from>
                  <to>
                    <xdr:col>6</xdr:col>
                    <xdr:colOff>466725</xdr:colOff>
                    <xdr:row>46</xdr:row>
                    <xdr:rowOff>238125</xdr:rowOff>
                  </to>
                </anchor>
              </controlPr>
            </control>
          </mc:Choice>
        </mc:AlternateContent>
        <mc:AlternateContent xmlns:mc="http://schemas.openxmlformats.org/markup-compatibility/2006">
          <mc:Choice Requires="x14">
            <control shapeId="1292" r:id="rId110" name="Check Box 268">
              <controlPr defaultSize="0" autoFill="0" autoLine="0" autoPict="0">
                <anchor moveWithCells="1">
                  <from>
                    <xdr:col>4</xdr:col>
                    <xdr:colOff>171450</xdr:colOff>
                    <xdr:row>47</xdr:row>
                    <xdr:rowOff>38100</xdr:rowOff>
                  </from>
                  <to>
                    <xdr:col>4</xdr:col>
                    <xdr:colOff>371475</xdr:colOff>
                    <xdr:row>47</xdr:row>
                    <xdr:rowOff>257175</xdr:rowOff>
                  </to>
                </anchor>
              </controlPr>
            </control>
          </mc:Choice>
        </mc:AlternateContent>
        <mc:AlternateContent xmlns:mc="http://schemas.openxmlformats.org/markup-compatibility/2006">
          <mc:Choice Requires="x14">
            <control shapeId="1294" r:id="rId111" name="Check Box 270">
              <controlPr defaultSize="0" autoFill="0" autoLine="0" autoPict="0">
                <anchor moveWithCells="1">
                  <from>
                    <xdr:col>4</xdr:col>
                    <xdr:colOff>171450</xdr:colOff>
                    <xdr:row>44</xdr:row>
                    <xdr:rowOff>9525</xdr:rowOff>
                  </from>
                  <to>
                    <xdr:col>4</xdr:col>
                    <xdr:colOff>447675</xdr:colOff>
                    <xdr:row>44</xdr:row>
                    <xdr:rowOff>257175</xdr:rowOff>
                  </to>
                </anchor>
              </controlPr>
            </control>
          </mc:Choice>
        </mc:AlternateContent>
        <mc:AlternateContent xmlns:mc="http://schemas.openxmlformats.org/markup-compatibility/2006">
          <mc:Choice Requires="x14">
            <control shapeId="1295" r:id="rId112"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113"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114"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115"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116"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117"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118"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119"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mc:AlternateContent xmlns:mc="http://schemas.openxmlformats.org/markup-compatibility/2006">
          <mc:Choice Requires="x14">
            <control shapeId="1329" r:id="rId120" name="Check Box 305">
              <controlPr defaultSize="0" autoFill="0" autoLine="0" autoPict="0">
                <anchor moveWithCells="1">
                  <from>
                    <xdr:col>3</xdr:col>
                    <xdr:colOff>19050</xdr:colOff>
                    <xdr:row>30</xdr:row>
                    <xdr:rowOff>38100</xdr:rowOff>
                  </from>
                  <to>
                    <xdr:col>3</xdr:col>
                    <xdr:colOff>238125</xdr:colOff>
                    <xdr:row>31</xdr:row>
                    <xdr:rowOff>0</xdr:rowOff>
                  </to>
                </anchor>
              </controlPr>
            </control>
          </mc:Choice>
        </mc:AlternateContent>
        <mc:AlternateContent xmlns:mc="http://schemas.openxmlformats.org/markup-compatibility/2006">
          <mc:Choice Requires="x14">
            <control shapeId="1330" r:id="rId121" name="Check Box 306">
              <controlPr defaultSize="0" autoFill="0" autoLine="0" autoPict="0">
                <anchor moveWithCells="1">
                  <from>
                    <xdr:col>3</xdr:col>
                    <xdr:colOff>19050</xdr:colOff>
                    <xdr:row>31</xdr:row>
                    <xdr:rowOff>0</xdr:rowOff>
                  </from>
                  <to>
                    <xdr:col>3</xdr:col>
                    <xdr:colOff>238125</xdr:colOff>
                    <xdr:row>31</xdr:row>
                    <xdr:rowOff>209550</xdr:rowOff>
                  </to>
                </anchor>
              </controlPr>
            </control>
          </mc:Choice>
        </mc:AlternateContent>
        <mc:AlternateContent xmlns:mc="http://schemas.openxmlformats.org/markup-compatibility/2006">
          <mc:Choice Requires="x14">
            <control shapeId="1331" r:id="rId122" name="Check Box 307">
              <controlPr defaultSize="0" autoFill="0" autoLine="0" autoPict="0">
                <anchor moveWithCells="1">
                  <from>
                    <xdr:col>3</xdr:col>
                    <xdr:colOff>19050</xdr:colOff>
                    <xdr:row>31</xdr:row>
                    <xdr:rowOff>228600</xdr:rowOff>
                  </from>
                  <to>
                    <xdr:col>3</xdr:col>
                    <xdr:colOff>238125</xdr:colOff>
                    <xdr:row>32</xdr:row>
                    <xdr:rowOff>209550</xdr:rowOff>
                  </to>
                </anchor>
              </controlPr>
            </control>
          </mc:Choice>
        </mc:AlternateContent>
        <mc:AlternateContent xmlns:mc="http://schemas.openxmlformats.org/markup-compatibility/2006">
          <mc:Choice Requires="x14">
            <control shapeId="1332" r:id="rId123" name="Check Box 308">
              <controlPr defaultSize="0" autoFill="0" autoLine="0" autoPict="0">
                <anchor moveWithCells="1">
                  <from>
                    <xdr:col>3</xdr:col>
                    <xdr:colOff>19050</xdr:colOff>
                    <xdr:row>32</xdr:row>
                    <xdr:rowOff>228600</xdr:rowOff>
                  </from>
                  <to>
                    <xdr:col>3</xdr:col>
                    <xdr:colOff>238125</xdr:colOff>
                    <xdr:row>33</xdr:row>
                    <xdr:rowOff>200025</xdr:rowOff>
                  </to>
                </anchor>
              </controlPr>
            </control>
          </mc:Choice>
        </mc:AlternateContent>
        <mc:AlternateContent xmlns:mc="http://schemas.openxmlformats.org/markup-compatibility/2006">
          <mc:Choice Requires="x14">
            <control shapeId="1333" r:id="rId124" name="Check Box 309">
              <controlPr defaultSize="0" autoFill="0" autoLine="0" autoPict="0">
                <anchor moveWithCells="1">
                  <from>
                    <xdr:col>5</xdr:col>
                    <xdr:colOff>19050</xdr:colOff>
                    <xdr:row>30</xdr:row>
                    <xdr:rowOff>38100</xdr:rowOff>
                  </from>
                  <to>
                    <xdr:col>5</xdr:col>
                    <xdr:colOff>238125</xdr:colOff>
                    <xdr:row>31</xdr:row>
                    <xdr:rowOff>0</xdr:rowOff>
                  </to>
                </anchor>
              </controlPr>
            </control>
          </mc:Choice>
        </mc:AlternateContent>
        <mc:AlternateContent xmlns:mc="http://schemas.openxmlformats.org/markup-compatibility/2006">
          <mc:Choice Requires="x14">
            <control shapeId="1334" r:id="rId125" name="Check Box 310">
              <controlPr defaultSize="0" autoFill="0" autoLine="0" autoPict="0">
                <anchor moveWithCells="1">
                  <from>
                    <xdr:col>5</xdr:col>
                    <xdr:colOff>19050</xdr:colOff>
                    <xdr:row>31</xdr:row>
                    <xdr:rowOff>0</xdr:rowOff>
                  </from>
                  <to>
                    <xdr:col>5</xdr:col>
                    <xdr:colOff>238125</xdr:colOff>
                    <xdr:row>31</xdr:row>
                    <xdr:rowOff>209550</xdr:rowOff>
                  </to>
                </anchor>
              </controlPr>
            </control>
          </mc:Choice>
        </mc:AlternateContent>
        <mc:AlternateContent xmlns:mc="http://schemas.openxmlformats.org/markup-compatibility/2006">
          <mc:Choice Requires="x14">
            <control shapeId="1335" r:id="rId126" name="Check Box 311">
              <controlPr defaultSize="0" autoFill="0" autoLine="0" autoPict="0">
                <anchor moveWithCells="1">
                  <from>
                    <xdr:col>5</xdr:col>
                    <xdr:colOff>19050</xdr:colOff>
                    <xdr:row>31</xdr:row>
                    <xdr:rowOff>228600</xdr:rowOff>
                  </from>
                  <to>
                    <xdr:col>5</xdr:col>
                    <xdr:colOff>238125</xdr:colOff>
                    <xdr:row>32</xdr:row>
                    <xdr:rowOff>209550</xdr:rowOff>
                  </to>
                </anchor>
              </controlPr>
            </control>
          </mc:Choice>
        </mc:AlternateContent>
        <mc:AlternateContent xmlns:mc="http://schemas.openxmlformats.org/markup-compatibility/2006">
          <mc:Choice Requires="x14">
            <control shapeId="1336" r:id="rId127" name="Check Box 312">
              <controlPr defaultSize="0" autoFill="0" autoLine="0" autoPict="0">
                <anchor moveWithCells="1">
                  <from>
                    <xdr:col>5</xdr:col>
                    <xdr:colOff>19050</xdr:colOff>
                    <xdr:row>32</xdr:row>
                    <xdr:rowOff>228600</xdr:rowOff>
                  </from>
                  <to>
                    <xdr:col>5</xdr:col>
                    <xdr:colOff>238125</xdr:colOff>
                    <xdr:row>33</xdr:row>
                    <xdr:rowOff>200025</xdr:rowOff>
                  </to>
                </anchor>
              </controlPr>
            </control>
          </mc:Choice>
        </mc:AlternateContent>
        <mc:AlternateContent xmlns:mc="http://schemas.openxmlformats.org/markup-compatibility/2006">
          <mc:Choice Requires="x14">
            <control shapeId="1337" r:id="rId128" name="Check Box 313">
              <controlPr defaultSize="0" autoFill="0" autoLine="0" autoPict="0">
                <anchor moveWithCells="1">
                  <from>
                    <xdr:col>7</xdr:col>
                    <xdr:colOff>19050</xdr:colOff>
                    <xdr:row>30</xdr:row>
                    <xdr:rowOff>38100</xdr:rowOff>
                  </from>
                  <to>
                    <xdr:col>7</xdr:col>
                    <xdr:colOff>238125</xdr:colOff>
                    <xdr:row>31</xdr:row>
                    <xdr:rowOff>0</xdr:rowOff>
                  </to>
                </anchor>
              </controlPr>
            </control>
          </mc:Choice>
        </mc:AlternateContent>
        <mc:AlternateContent xmlns:mc="http://schemas.openxmlformats.org/markup-compatibility/2006">
          <mc:Choice Requires="x14">
            <control shapeId="1338" r:id="rId129" name="Check Box 314">
              <controlPr defaultSize="0" autoFill="0" autoLine="0" autoPict="0">
                <anchor moveWithCells="1">
                  <from>
                    <xdr:col>7</xdr:col>
                    <xdr:colOff>19050</xdr:colOff>
                    <xdr:row>31</xdr:row>
                    <xdr:rowOff>0</xdr:rowOff>
                  </from>
                  <to>
                    <xdr:col>7</xdr:col>
                    <xdr:colOff>238125</xdr:colOff>
                    <xdr:row>31</xdr:row>
                    <xdr:rowOff>209550</xdr:rowOff>
                  </to>
                </anchor>
              </controlPr>
            </control>
          </mc:Choice>
        </mc:AlternateContent>
        <mc:AlternateContent xmlns:mc="http://schemas.openxmlformats.org/markup-compatibility/2006">
          <mc:Choice Requires="x14">
            <control shapeId="1339" r:id="rId130" name="Check Box 315">
              <controlPr defaultSize="0" autoFill="0" autoLine="0" autoPict="0">
                <anchor moveWithCells="1">
                  <from>
                    <xdr:col>7</xdr:col>
                    <xdr:colOff>19050</xdr:colOff>
                    <xdr:row>31</xdr:row>
                    <xdr:rowOff>228600</xdr:rowOff>
                  </from>
                  <to>
                    <xdr:col>7</xdr:col>
                    <xdr:colOff>238125</xdr:colOff>
                    <xdr:row>32</xdr:row>
                    <xdr:rowOff>209550</xdr:rowOff>
                  </to>
                </anchor>
              </controlPr>
            </control>
          </mc:Choice>
        </mc:AlternateContent>
        <mc:AlternateContent xmlns:mc="http://schemas.openxmlformats.org/markup-compatibility/2006">
          <mc:Choice Requires="x14">
            <control shapeId="1340" r:id="rId131" name="Check Box 316">
              <controlPr defaultSize="0" autoFill="0" autoLine="0" autoPict="0">
                <anchor moveWithCells="1">
                  <from>
                    <xdr:col>7</xdr:col>
                    <xdr:colOff>19050</xdr:colOff>
                    <xdr:row>32</xdr:row>
                    <xdr:rowOff>228600</xdr:rowOff>
                  </from>
                  <to>
                    <xdr:col>7</xdr:col>
                    <xdr:colOff>238125</xdr:colOff>
                    <xdr:row>33</xdr:row>
                    <xdr:rowOff>200025</xdr:rowOff>
                  </to>
                </anchor>
              </controlPr>
            </control>
          </mc:Choice>
        </mc:AlternateContent>
        <mc:AlternateContent xmlns:mc="http://schemas.openxmlformats.org/markup-compatibility/2006">
          <mc:Choice Requires="x14">
            <control shapeId="1341" r:id="rId132" name="Check Box 317">
              <controlPr defaultSize="0" autoFill="0" autoLine="0" autoPict="0">
                <anchor moveWithCells="1">
                  <from>
                    <xdr:col>9</xdr:col>
                    <xdr:colOff>19050</xdr:colOff>
                    <xdr:row>30</xdr:row>
                    <xdr:rowOff>38100</xdr:rowOff>
                  </from>
                  <to>
                    <xdr:col>9</xdr:col>
                    <xdr:colOff>238125</xdr:colOff>
                    <xdr:row>31</xdr:row>
                    <xdr:rowOff>0</xdr:rowOff>
                  </to>
                </anchor>
              </controlPr>
            </control>
          </mc:Choice>
        </mc:AlternateContent>
        <mc:AlternateContent xmlns:mc="http://schemas.openxmlformats.org/markup-compatibility/2006">
          <mc:Choice Requires="x14">
            <control shapeId="1342" r:id="rId133" name="Check Box 318">
              <controlPr defaultSize="0" autoFill="0" autoLine="0" autoPict="0">
                <anchor moveWithCells="1">
                  <from>
                    <xdr:col>9</xdr:col>
                    <xdr:colOff>19050</xdr:colOff>
                    <xdr:row>31</xdr:row>
                    <xdr:rowOff>0</xdr:rowOff>
                  </from>
                  <to>
                    <xdr:col>9</xdr:col>
                    <xdr:colOff>238125</xdr:colOff>
                    <xdr:row>31</xdr:row>
                    <xdr:rowOff>209550</xdr:rowOff>
                  </to>
                </anchor>
              </controlPr>
            </control>
          </mc:Choice>
        </mc:AlternateContent>
        <mc:AlternateContent xmlns:mc="http://schemas.openxmlformats.org/markup-compatibility/2006">
          <mc:Choice Requires="x14">
            <control shapeId="1343" r:id="rId134" name="Check Box 319">
              <controlPr defaultSize="0" autoFill="0" autoLine="0" autoPict="0">
                <anchor moveWithCells="1">
                  <from>
                    <xdr:col>9</xdr:col>
                    <xdr:colOff>19050</xdr:colOff>
                    <xdr:row>31</xdr:row>
                    <xdr:rowOff>228600</xdr:rowOff>
                  </from>
                  <to>
                    <xdr:col>9</xdr:col>
                    <xdr:colOff>238125</xdr:colOff>
                    <xdr:row>32</xdr:row>
                    <xdr:rowOff>209550</xdr:rowOff>
                  </to>
                </anchor>
              </controlPr>
            </control>
          </mc:Choice>
        </mc:AlternateContent>
        <mc:AlternateContent xmlns:mc="http://schemas.openxmlformats.org/markup-compatibility/2006">
          <mc:Choice Requires="x14">
            <control shapeId="1344" r:id="rId135" name="Check Box 320">
              <controlPr defaultSize="0" autoFill="0" autoLine="0" autoPict="0">
                <anchor moveWithCells="1">
                  <from>
                    <xdr:col>9</xdr:col>
                    <xdr:colOff>19050</xdr:colOff>
                    <xdr:row>32</xdr:row>
                    <xdr:rowOff>228600</xdr:rowOff>
                  </from>
                  <to>
                    <xdr:col>9</xdr:col>
                    <xdr:colOff>238125</xdr:colOff>
                    <xdr:row>33</xdr:row>
                    <xdr:rowOff>200025</xdr:rowOff>
                  </to>
                </anchor>
              </controlPr>
            </control>
          </mc:Choice>
        </mc:AlternateContent>
        <mc:AlternateContent xmlns:mc="http://schemas.openxmlformats.org/markup-compatibility/2006">
          <mc:Choice Requires="x14">
            <control shapeId="1345" r:id="rId136" name="Check Box 321">
              <controlPr defaultSize="0" autoFill="0" autoLine="0" autoPict="0">
                <anchor moveWithCells="1">
                  <from>
                    <xdr:col>11</xdr:col>
                    <xdr:colOff>19050</xdr:colOff>
                    <xdr:row>30</xdr:row>
                    <xdr:rowOff>38100</xdr:rowOff>
                  </from>
                  <to>
                    <xdr:col>11</xdr:col>
                    <xdr:colOff>238125</xdr:colOff>
                    <xdr:row>31</xdr:row>
                    <xdr:rowOff>0</xdr:rowOff>
                  </to>
                </anchor>
              </controlPr>
            </control>
          </mc:Choice>
        </mc:AlternateContent>
        <mc:AlternateContent xmlns:mc="http://schemas.openxmlformats.org/markup-compatibility/2006">
          <mc:Choice Requires="x14">
            <control shapeId="1346" r:id="rId137" name="Check Box 322">
              <controlPr defaultSize="0" autoFill="0" autoLine="0" autoPict="0">
                <anchor moveWithCells="1">
                  <from>
                    <xdr:col>11</xdr:col>
                    <xdr:colOff>19050</xdr:colOff>
                    <xdr:row>31</xdr:row>
                    <xdr:rowOff>0</xdr:rowOff>
                  </from>
                  <to>
                    <xdr:col>11</xdr:col>
                    <xdr:colOff>238125</xdr:colOff>
                    <xdr:row>31</xdr:row>
                    <xdr:rowOff>209550</xdr:rowOff>
                  </to>
                </anchor>
              </controlPr>
            </control>
          </mc:Choice>
        </mc:AlternateContent>
        <mc:AlternateContent xmlns:mc="http://schemas.openxmlformats.org/markup-compatibility/2006">
          <mc:Choice Requires="x14">
            <control shapeId="1347" r:id="rId138" name="Check Box 323">
              <controlPr defaultSize="0" autoFill="0" autoLine="0" autoPict="0">
                <anchor moveWithCells="1">
                  <from>
                    <xdr:col>11</xdr:col>
                    <xdr:colOff>19050</xdr:colOff>
                    <xdr:row>31</xdr:row>
                    <xdr:rowOff>228600</xdr:rowOff>
                  </from>
                  <to>
                    <xdr:col>11</xdr:col>
                    <xdr:colOff>238125</xdr:colOff>
                    <xdr:row>32</xdr:row>
                    <xdr:rowOff>209550</xdr:rowOff>
                  </to>
                </anchor>
              </controlPr>
            </control>
          </mc:Choice>
        </mc:AlternateContent>
        <mc:AlternateContent xmlns:mc="http://schemas.openxmlformats.org/markup-compatibility/2006">
          <mc:Choice Requires="x14">
            <control shapeId="1348" r:id="rId139" name="Check Box 324">
              <controlPr defaultSize="0" autoFill="0" autoLine="0" autoPict="0">
                <anchor moveWithCells="1">
                  <from>
                    <xdr:col>11</xdr:col>
                    <xdr:colOff>19050</xdr:colOff>
                    <xdr:row>32</xdr:row>
                    <xdr:rowOff>228600</xdr:rowOff>
                  </from>
                  <to>
                    <xdr:col>11</xdr:col>
                    <xdr:colOff>238125</xdr:colOff>
                    <xdr:row>33</xdr:row>
                    <xdr:rowOff>200025</xdr:rowOff>
                  </to>
                </anchor>
              </controlPr>
            </control>
          </mc:Choice>
        </mc:AlternateContent>
        <mc:AlternateContent xmlns:mc="http://schemas.openxmlformats.org/markup-compatibility/2006">
          <mc:Choice Requires="x14">
            <control shapeId="1307" r:id="rId140" name="Check Box 283">
              <controlPr defaultSize="0" autoFill="0" autoLine="0" autoPict="0">
                <anchor moveWithCells="1">
                  <from>
                    <xdr:col>1</xdr:col>
                    <xdr:colOff>9525</xdr:colOff>
                    <xdr:row>32</xdr:row>
                    <xdr:rowOff>228600</xdr:rowOff>
                  </from>
                  <to>
                    <xdr:col>1</xdr:col>
                    <xdr:colOff>228600</xdr:colOff>
                    <xdr:row>33</xdr:row>
                    <xdr:rowOff>200025</xdr:rowOff>
                  </to>
                </anchor>
              </controlPr>
            </control>
          </mc:Choice>
        </mc:AlternateContent>
        <mc:AlternateContent xmlns:mc="http://schemas.openxmlformats.org/markup-compatibility/2006">
          <mc:Choice Requires="x14">
            <control shapeId="1321" r:id="rId141" name="Check Box 297">
              <controlPr defaultSize="0" autoFill="0" autoLine="0" autoPict="0">
                <anchor moveWithCells="1">
                  <from>
                    <xdr:col>1</xdr:col>
                    <xdr:colOff>9525</xdr:colOff>
                    <xdr:row>30</xdr:row>
                    <xdr:rowOff>38100</xdr:rowOff>
                  </from>
                  <to>
                    <xdr:col>1</xdr:col>
                    <xdr:colOff>228600</xdr:colOff>
                    <xdr:row>31</xdr:row>
                    <xdr:rowOff>0</xdr:rowOff>
                  </to>
                </anchor>
              </controlPr>
            </control>
          </mc:Choice>
        </mc:AlternateContent>
        <mc:AlternateContent xmlns:mc="http://schemas.openxmlformats.org/markup-compatibility/2006">
          <mc:Choice Requires="x14">
            <control shapeId="1322" r:id="rId142" name="Check Box 298">
              <controlPr defaultSize="0" autoFill="0" autoLine="0" autoPict="0">
                <anchor moveWithCells="1">
                  <from>
                    <xdr:col>1</xdr:col>
                    <xdr:colOff>9525</xdr:colOff>
                    <xdr:row>31</xdr:row>
                    <xdr:rowOff>0</xdr:rowOff>
                  </from>
                  <to>
                    <xdr:col>1</xdr:col>
                    <xdr:colOff>228600</xdr:colOff>
                    <xdr:row>31</xdr:row>
                    <xdr:rowOff>209550</xdr:rowOff>
                  </to>
                </anchor>
              </controlPr>
            </control>
          </mc:Choice>
        </mc:AlternateContent>
        <mc:AlternateContent xmlns:mc="http://schemas.openxmlformats.org/markup-compatibility/2006">
          <mc:Choice Requires="x14">
            <control shapeId="1323" r:id="rId143" name="Check Box 299">
              <controlPr defaultSize="0" autoFill="0" autoLine="0" autoPict="0">
                <anchor moveWithCells="1">
                  <from>
                    <xdr:col>1</xdr:col>
                    <xdr:colOff>9525</xdr:colOff>
                    <xdr:row>31</xdr:row>
                    <xdr:rowOff>228600</xdr:rowOff>
                  </from>
                  <to>
                    <xdr:col>1</xdr:col>
                    <xdr:colOff>228600</xdr:colOff>
                    <xdr:row>32</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91" operator="containsText" id="{664F128A-26AB-47DB-B379-E4A3E4A7DB59}">
            <xm:f>NOT(ISERROR(SEARCH(#REF!,H47)))</xm:f>
            <xm:f>#REF!</xm:f>
            <x14:dxf>
              <fill>
                <patternFill>
                  <bgColor rgb="FFFF0000"/>
                </patternFill>
              </fill>
            </x14:dxf>
          </x14:cfRule>
          <xm:sqref>H47</xm:sqref>
        </x14:conditionalFormatting>
      </x14:conditionalFormattings>
    </ext>
    <ext xmlns:x14="http://schemas.microsoft.com/office/spreadsheetml/2009/9/main" uri="{CCE6A557-97BC-4b89-ADB6-D9C93CAAB3DF}">
      <x14:dataValidations xmlns:xm="http://schemas.microsoft.com/office/excel/2006/main" xWindow="570" yWindow="549" count="1">
        <x14:dataValidation type="list" allowBlank="1" showInputMessage="1" showErrorMessage="1" promptTitle="Corrective Action Status" prompt="Select from drop down list" xr:uid="{00000000-0002-0000-0000-00001C000000}">
          <x14:formula1>
            <xm:f>'Dropdown lists'!$C$1:$C$5</xm:f>
          </x14:formula1>
          <xm:sqref>M78:M98 M54:M74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D58"/>
  <sheetViews>
    <sheetView workbookViewId="0">
      <selection activeCell="C1" sqref="C1:D5"/>
    </sheetView>
  </sheetViews>
  <sheetFormatPr defaultRowHeight="15" x14ac:dyDescent="0.25"/>
  <cols>
    <col min="2" max="2" width="20.28515625" customWidth="1"/>
    <col min="3" max="3" width="26.85546875" customWidth="1"/>
    <col min="6" max="6" width="12.28515625" customWidth="1"/>
    <col min="8" max="9" width="12.28515625" customWidth="1"/>
    <col min="10" max="10" width="8.85546875" customWidth="1"/>
    <col min="11" max="11" width="10.42578125" customWidth="1"/>
    <col min="14" max="14" width="7.140625" customWidth="1"/>
    <col min="15" max="15" width="11.28515625" customWidth="1"/>
    <col min="16" max="16" width="9.85546875" customWidth="1"/>
    <col min="19" max="19" width="11.7109375" customWidth="1"/>
    <col min="20" max="20" width="15.85546875" customWidth="1"/>
    <col min="21" max="21" width="6.140625" customWidth="1"/>
    <col min="22" max="22" width="12.42578125" customWidth="1"/>
    <col min="25" max="25" width="10.7109375" customWidth="1"/>
  </cols>
  <sheetData>
    <row r="1" spans="1:18" x14ac:dyDescent="0.25">
      <c r="C1" t="s">
        <v>176</v>
      </c>
      <c r="D1">
        <v>0</v>
      </c>
    </row>
    <row r="2" spans="1:18" x14ac:dyDescent="0.25">
      <c r="A2" t="s">
        <v>41</v>
      </c>
      <c r="B2" t="s">
        <v>48</v>
      </c>
      <c r="C2" t="s">
        <v>53</v>
      </c>
      <c r="D2" t="b">
        <v>0</v>
      </c>
    </row>
    <row r="3" spans="1:18" x14ac:dyDescent="0.25">
      <c r="A3" t="s">
        <v>42</v>
      </c>
      <c r="B3" t="s">
        <v>47</v>
      </c>
      <c r="C3" t="s">
        <v>49</v>
      </c>
      <c r="D3" t="b">
        <v>0</v>
      </c>
    </row>
    <row r="4" spans="1:18" ht="15.75" thickBot="1" x14ac:dyDescent="0.3">
      <c r="C4" t="s">
        <v>50</v>
      </c>
      <c r="D4" t="b">
        <v>0</v>
      </c>
    </row>
    <row r="5" spans="1:18" ht="15.75" thickTop="1" x14ac:dyDescent="0.25">
      <c r="C5" t="s">
        <v>51</v>
      </c>
      <c r="D5" t="b">
        <v>0</v>
      </c>
      <c r="G5" s="287" t="s">
        <v>4</v>
      </c>
      <c r="H5" s="287"/>
      <c r="I5" s="287" t="s">
        <v>13</v>
      </c>
      <c r="J5" s="287"/>
      <c r="K5" s="287" t="s">
        <v>5</v>
      </c>
      <c r="L5" s="287"/>
      <c r="M5" s="292" t="s">
        <v>6</v>
      </c>
      <c r="N5" s="293"/>
      <c r="O5" s="292" t="s">
        <v>7</v>
      </c>
      <c r="P5" s="293"/>
      <c r="Q5" s="287" t="s">
        <v>8</v>
      </c>
      <c r="R5" s="288"/>
    </row>
    <row r="6" spans="1:18" x14ac:dyDescent="0.25">
      <c r="F6" s="210" t="s">
        <v>9</v>
      </c>
      <c r="G6" t="b">
        <v>0</v>
      </c>
      <c r="H6">
        <f t="shared" ref="H6:H9" si="0">IF(G6=TRUE,1,0)</f>
        <v>0</v>
      </c>
      <c r="I6" t="b">
        <v>0</v>
      </c>
      <c r="J6">
        <f>IF(I6=TRUE,0,0)</f>
        <v>0</v>
      </c>
      <c r="K6" t="b">
        <v>0</v>
      </c>
      <c r="L6">
        <f>IF(K6=TRUE,0,0)</f>
        <v>0</v>
      </c>
      <c r="M6" t="b">
        <v>0</v>
      </c>
      <c r="N6">
        <f>IF(M6=TRUE,0,0)</f>
        <v>0</v>
      </c>
      <c r="O6" t="b">
        <v>0</v>
      </c>
      <c r="P6">
        <f>IF(O6=TRUE,0,0)</f>
        <v>0</v>
      </c>
      <c r="Q6" t="b">
        <v>0</v>
      </c>
      <c r="R6">
        <f t="shared" ref="R6:R9" si="1">IF(Q6=TRUE,1,0)</f>
        <v>0</v>
      </c>
    </row>
    <row r="7" spans="1:18" x14ac:dyDescent="0.25">
      <c r="F7" s="211"/>
      <c r="G7" t="b">
        <v>0</v>
      </c>
      <c r="H7">
        <f t="shared" si="0"/>
        <v>0</v>
      </c>
      <c r="I7" t="b">
        <v>0</v>
      </c>
      <c r="J7">
        <f>IF(I7=TRUE,1,0)</f>
        <v>0</v>
      </c>
      <c r="K7" t="b">
        <v>0</v>
      </c>
      <c r="L7">
        <f>IF(K7=TRUE,1,0)</f>
        <v>0</v>
      </c>
      <c r="M7" t="b">
        <v>0</v>
      </c>
      <c r="N7">
        <f>IF(M7=TRUE,1,0)</f>
        <v>0</v>
      </c>
      <c r="O7" t="b">
        <v>0</v>
      </c>
      <c r="P7">
        <f>IF(O7=TRUE,1,0)</f>
        <v>0</v>
      </c>
      <c r="Q7" t="b">
        <v>0</v>
      </c>
      <c r="R7">
        <f t="shared" si="1"/>
        <v>0</v>
      </c>
    </row>
    <row r="8" spans="1:18" x14ac:dyDescent="0.25">
      <c r="F8" s="211"/>
      <c r="G8" t="b">
        <v>0</v>
      </c>
      <c r="H8">
        <f t="shared" si="0"/>
        <v>0</v>
      </c>
      <c r="I8" t="b">
        <v>0</v>
      </c>
      <c r="J8">
        <f>IF(I8=TRUE,2,0)</f>
        <v>0</v>
      </c>
      <c r="K8" t="b">
        <v>0</v>
      </c>
      <c r="L8">
        <f>IF(K8=TRUE,2,0)</f>
        <v>0</v>
      </c>
      <c r="M8" t="b">
        <v>0</v>
      </c>
      <c r="N8">
        <f>IF(M8=TRUE,2,0)</f>
        <v>0</v>
      </c>
      <c r="O8" t="b">
        <v>0</v>
      </c>
      <c r="P8">
        <f>IF(O8=TRUE,2,0)</f>
        <v>0</v>
      </c>
      <c r="Q8" t="b">
        <v>0</v>
      </c>
      <c r="R8">
        <f t="shared" si="1"/>
        <v>0</v>
      </c>
    </row>
    <row r="9" spans="1:18" x14ac:dyDescent="0.25">
      <c r="F9" s="212"/>
      <c r="G9" t="b">
        <v>0</v>
      </c>
      <c r="H9">
        <f t="shared" si="0"/>
        <v>0</v>
      </c>
      <c r="I9" t="b">
        <v>0</v>
      </c>
      <c r="J9">
        <f>IF(I9=TRUE,3,0)</f>
        <v>0</v>
      </c>
      <c r="K9" t="b">
        <v>0</v>
      </c>
      <c r="L9">
        <f>IF(K9=TRUE,3,0)</f>
        <v>0</v>
      </c>
      <c r="M9" t="b">
        <v>0</v>
      </c>
      <c r="N9">
        <f>IF(M9=TRUE,3,0)</f>
        <v>0</v>
      </c>
      <c r="O9" t="b">
        <v>0</v>
      </c>
      <c r="P9">
        <f>IF(O9=TRUE,3,0)</f>
        <v>0</v>
      </c>
      <c r="Q9" t="b">
        <v>0</v>
      </c>
      <c r="R9">
        <f t="shared" si="1"/>
        <v>0</v>
      </c>
    </row>
    <row r="10" spans="1:18" x14ac:dyDescent="0.25">
      <c r="F10" s="282" t="s">
        <v>10</v>
      </c>
      <c r="G10" t="b">
        <v>0</v>
      </c>
      <c r="H10">
        <f>IF(G10=TRUE,0,0)</f>
        <v>0</v>
      </c>
      <c r="I10" t="b">
        <v>0</v>
      </c>
      <c r="J10">
        <f>IF(I10=TRUE,0,0)</f>
        <v>0</v>
      </c>
      <c r="K10" t="b">
        <v>0</v>
      </c>
      <c r="L10">
        <f>IF(K10=TRUE,0,0)</f>
        <v>0</v>
      </c>
      <c r="M10" t="b">
        <v>0</v>
      </c>
      <c r="N10">
        <f>IF(M10=TRUE,0,0)</f>
        <v>0</v>
      </c>
      <c r="O10" t="b">
        <v>0</v>
      </c>
      <c r="P10">
        <f>IF(O10=TRUE,0,0)</f>
        <v>0</v>
      </c>
      <c r="Q10" t="b">
        <v>0</v>
      </c>
      <c r="R10">
        <f>IF(Q10=TRUE,0,0)</f>
        <v>0</v>
      </c>
    </row>
    <row r="11" spans="1:18" x14ac:dyDescent="0.25">
      <c r="F11" s="283"/>
      <c r="G11" t="b">
        <v>0</v>
      </c>
      <c r="H11">
        <f>IF(G11=TRUE,1,0)</f>
        <v>0</v>
      </c>
      <c r="I11" t="b">
        <v>0</v>
      </c>
      <c r="J11">
        <f>IF(I11=TRUE,1,0)</f>
        <v>0</v>
      </c>
      <c r="K11" t="b">
        <v>0</v>
      </c>
      <c r="L11">
        <f>IF(K11=TRUE,1,0)</f>
        <v>0</v>
      </c>
      <c r="M11" t="b">
        <v>0</v>
      </c>
      <c r="N11">
        <f>IF(M11=TRUE,1,0)</f>
        <v>0</v>
      </c>
      <c r="O11" t="b">
        <v>0</v>
      </c>
      <c r="P11">
        <f>IF(O11=TRUE,1,0)</f>
        <v>0</v>
      </c>
      <c r="Q11" t="b">
        <v>0</v>
      </c>
      <c r="R11">
        <f>IF(Q11=TRUE,1,0)</f>
        <v>0</v>
      </c>
    </row>
    <row r="12" spans="1:18" x14ac:dyDescent="0.25">
      <c r="F12" s="284"/>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285" t="s">
        <v>11</v>
      </c>
      <c r="G13" t="b">
        <v>0</v>
      </c>
      <c r="H13">
        <f>IF(G13=TRUE,0,0)</f>
        <v>0</v>
      </c>
      <c r="I13" t="b">
        <v>0</v>
      </c>
      <c r="J13">
        <f>IF(I13=TRUE,0,0)</f>
        <v>0</v>
      </c>
      <c r="K13" t="b">
        <v>0</v>
      </c>
      <c r="L13">
        <f>IF(K13=TRUE,0,0)</f>
        <v>0</v>
      </c>
      <c r="M13" t="b">
        <v>0</v>
      </c>
      <c r="N13">
        <f>IF(M13=TRUE,0,0)</f>
        <v>0</v>
      </c>
      <c r="O13" t="b">
        <v>0</v>
      </c>
      <c r="P13">
        <f>IF(O13=TRUE,0,0)</f>
        <v>0</v>
      </c>
      <c r="Q13" t="b">
        <v>0</v>
      </c>
      <c r="R13">
        <f>IF(Q13=TRUE,0,0)</f>
        <v>0</v>
      </c>
    </row>
    <row r="14" spans="1:18" x14ac:dyDescent="0.25">
      <c r="F14" s="286"/>
      <c r="G14" t="b">
        <v>0</v>
      </c>
      <c r="H14">
        <f>IF(G14=TRUE,1,0)</f>
        <v>0</v>
      </c>
      <c r="I14" t="b">
        <v>0</v>
      </c>
      <c r="J14">
        <f>IF(I14=TRUE,1,0)</f>
        <v>0</v>
      </c>
      <c r="K14" t="b">
        <v>0</v>
      </c>
      <c r="L14">
        <f>IF(K14=TRUE,1,0)</f>
        <v>0</v>
      </c>
      <c r="M14" t="b">
        <v>0</v>
      </c>
      <c r="N14">
        <f>IF(M14=TRUE,1,0)</f>
        <v>0</v>
      </c>
      <c r="O14" t="b">
        <v>0</v>
      </c>
      <c r="P14">
        <f>IF(O14=TRUE,1,0)</f>
        <v>0</v>
      </c>
      <c r="Q14" t="b">
        <v>0</v>
      </c>
      <c r="R14">
        <f>IF(Q14=TRUE,1,0)</f>
        <v>0</v>
      </c>
    </row>
    <row r="15" spans="1:18" ht="15.75" thickBot="1" x14ac:dyDescent="0.3">
      <c r="F15" s="286"/>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0" t="s">
        <v>12</v>
      </c>
      <c r="H16">
        <f>SUM(H10:H15)+G21</f>
        <v>0</v>
      </c>
      <c r="J16">
        <f>SUM(J6:J15)</f>
        <v>0</v>
      </c>
      <c r="L16">
        <f>SUM(L6:L15)</f>
        <v>0</v>
      </c>
      <c r="N16">
        <f>SUM(N6:N15)</f>
        <v>0</v>
      </c>
      <c r="P16">
        <f>SUM(P6:P15)</f>
        <v>0</v>
      </c>
      <c r="R16">
        <f>SUM(R10:R15)+Q21</f>
        <v>0</v>
      </c>
    </row>
    <row r="19" spans="3:18" ht="15.75" thickBot="1" x14ac:dyDescent="0.3"/>
    <row r="20" spans="3:18" ht="15.75" thickTop="1" x14ac:dyDescent="0.25">
      <c r="G20" s="287" t="s">
        <v>4</v>
      </c>
      <c r="H20" s="287"/>
      <c r="Q20" s="287" t="s">
        <v>8</v>
      </c>
      <c r="R20" s="288"/>
    </row>
    <row r="21" spans="3:18" x14ac:dyDescent="0.25">
      <c r="G21">
        <f>IF(H21&gt;=1,1,0)</f>
        <v>0</v>
      </c>
      <c r="H21">
        <f>SUM(H6:H9)</f>
        <v>0</v>
      </c>
      <c r="Q21">
        <f>IF(R21&gt;=1,1,0)</f>
        <v>0</v>
      </c>
      <c r="R21">
        <f>SUM(R6:R9)</f>
        <v>0</v>
      </c>
    </row>
    <row r="22" spans="3:18" x14ac:dyDescent="0.25">
      <c r="G22" t="b">
        <v>0</v>
      </c>
      <c r="Q22" t="b">
        <v>0</v>
      </c>
    </row>
    <row r="23" spans="3:18" x14ac:dyDescent="0.25">
      <c r="Q23" t="b">
        <v>0</v>
      </c>
    </row>
    <row r="24" spans="3:18" ht="15.75" thickBot="1" x14ac:dyDescent="0.3"/>
    <row r="25" spans="3:18" x14ac:dyDescent="0.25">
      <c r="G25" s="289" t="s">
        <v>14</v>
      </c>
      <c r="H25" s="290"/>
    </row>
    <row r="26" spans="3:18" x14ac:dyDescent="0.25">
      <c r="C26" t="b">
        <v>0</v>
      </c>
      <c r="G26" s="13"/>
      <c r="H26" s="13"/>
      <c r="I26" s="13"/>
      <c r="J26" s="13"/>
      <c r="K26" s="13"/>
      <c r="L26" s="13"/>
      <c r="M26" s="13"/>
      <c r="N26" s="13"/>
    </row>
    <row r="27" spans="3:18" x14ac:dyDescent="0.25">
      <c r="G27" s="33" t="s">
        <v>105</v>
      </c>
      <c r="H27" s="12"/>
      <c r="I27" s="12" t="b">
        <v>0</v>
      </c>
      <c r="J27" s="13">
        <f>IF(I27=TRUE,1,0)</f>
        <v>0</v>
      </c>
      <c r="K27" s="12"/>
      <c r="L27" s="12"/>
      <c r="M27" s="12"/>
      <c r="N27" s="12"/>
    </row>
    <row r="28" spans="3:18" x14ac:dyDescent="0.25">
      <c r="G28" s="13" t="s">
        <v>86</v>
      </c>
      <c r="H28" s="13"/>
      <c r="I28" s="13" t="b">
        <v>0</v>
      </c>
      <c r="J28" s="13">
        <f t="shared" ref="J28:J49" si="2">IF(I28=TRUE,1,0)</f>
        <v>0</v>
      </c>
      <c r="K28" s="13"/>
      <c r="L28" s="13"/>
      <c r="M28" s="13"/>
      <c r="N28" s="13"/>
    </row>
    <row r="29" spans="3:18" x14ac:dyDescent="0.25">
      <c r="G29" t="s">
        <v>87</v>
      </c>
      <c r="I29" t="b">
        <v>0</v>
      </c>
      <c r="J29" s="13">
        <f t="shared" si="2"/>
        <v>0</v>
      </c>
    </row>
    <row r="30" spans="3:18" x14ac:dyDescent="0.25">
      <c r="G30" t="s">
        <v>88</v>
      </c>
      <c r="I30" t="b">
        <v>0</v>
      </c>
      <c r="J30" s="13">
        <f t="shared" si="2"/>
        <v>0</v>
      </c>
    </row>
    <row r="31" spans="3:18" x14ac:dyDescent="0.25">
      <c r="G31" t="s">
        <v>90</v>
      </c>
      <c r="I31" t="b">
        <v>0</v>
      </c>
      <c r="J31" s="13">
        <f t="shared" si="2"/>
        <v>0</v>
      </c>
    </row>
    <row r="32" spans="3:18" x14ac:dyDescent="0.25">
      <c r="G32" t="s">
        <v>89</v>
      </c>
      <c r="I32" t="b">
        <v>0</v>
      </c>
      <c r="J32" s="13">
        <f t="shared" si="2"/>
        <v>0</v>
      </c>
    </row>
    <row r="33" spans="7:10" x14ac:dyDescent="0.25">
      <c r="G33" t="s">
        <v>91</v>
      </c>
      <c r="I33" t="b">
        <v>0</v>
      </c>
      <c r="J33" s="13">
        <f t="shared" si="2"/>
        <v>0</v>
      </c>
    </row>
    <row r="34" spans="7:10" x14ac:dyDescent="0.25">
      <c r="G34" t="s">
        <v>92</v>
      </c>
      <c r="I34" t="b">
        <v>0</v>
      </c>
      <c r="J34" s="13">
        <f t="shared" si="2"/>
        <v>0</v>
      </c>
    </row>
    <row r="35" spans="7:10" x14ac:dyDescent="0.25">
      <c r="G35" t="s">
        <v>93</v>
      </c>
      <c r="I35" t="b">
        <v>0</v>
      </c>
      <c r="J35" s="13">
        <f t="shared" si="2"/>
        <v>0</v>
      </c>
    </row>
    <row r="36" spans="7:10" x14ac:dyDescent="0.25">
      <c r="G36" t="s">
        <v>78</v>
      </c>
      <c r="I36" t="b">
        <v>0</v>
      </c>
      <c r="J36" s="13">
        <f t="shared" si="2"/>
        <v>0</v>
      </c>
    </row>
    <row r="37" spans="7:10" x14ac:dyDescent="0.25">
      <c r="G37" t="s">
        <v>94</v>
      </c>
      <c r="I37" t="b">
        <v>0</v>
      </c>
      <c r="J37" s="13">
        <f t="shared" si="2"/>
        <v>0</v>
      </c>
    </row>
    <row r="38" spans="7:10" x14ac:dyDescent="0.25">
      <c r="G38" t="s">
        <v>95</v>
      </c>
      <c r="I38" t="b">
        <v>0</v>
      </c>
      <c r="J38" s="13">
        <f t="shared" si="2"/>
        <v>0</v>
      </c>
    </row>
    <row r="39" spans="7:10" x14ac:dyDescent="0.25">
      <c r="G39" t="s">
        <v>96</v>
      </c>
      <c r="I39" t="b">
        <v>0</v>
      </c>
      <c r="J39" s="13">
        <f t="shared" si="2"/>
        <v>0</v>
      </c>
    </row>
    <row r="40" spans="7:10" x14ac:dyDescent="0.25">
      <c r="G40" t="s">
        <v>97</v>
      </c>
      <c r="I40" t="b">
        <v>0</v>
      </c>
      <c r="J40" s="13">
        <f t="shared" si="2"/>
        <v>0</v>
      </c>
    </row>
    <row r="41" spans="7:10" x14ac:dyDescent="0.25">
      <c r="G41" t="s">
        <v>98</v>
      </c>
      <c r="I41" t="b">
        <v>0</v>
      </c>
      <c r="J41" s="13">
        <f t="shared" si="2"/>
        <v>0</v>
      </c>
    </row>
    <row r="42" spans="7:10" x14ac:dyDescent="0.25">
      <c r="G42" t="s">
        <v>99</v>
      </c>
      <c r="I42" t="b">
        <v>0</v>
      </c>
      <c r="J42" s="13">
        <f t="shared" si="2"/>
        <v>0</v>
      </c>
    </row>
    <row r="43" spans="7:10" x14ac:dyDescent="0.25">
      <c r="G43" t="s">
        <v>100</v>
      </c>
      <c r="I43" t="b">
        <v>0</v>
      </c>
      <c r="J43" s="13">
        <f t="shared" si="2"/>
        <v>0</v>
      </c>
    </row>
    <row r="44" spans="7:10" x14ac:dyDescent="0.25">
      <c r="G44" t="s">
        <v>101</v>
      </c>
      <c r="I44" t="b">
        <v>0</v>
      </c>
      <c r="J44" s="13">
        <f t="shared" si="2"/>
        <v>0</v>
      </c>
    </row>
    <row r="45" spans="7:10" x14ac:dyDescent="0.25">
      <c r="G45" t="s">
        <v>102</v>
      </c>
      <c r="I45" t="b">
        <v>0</v>
      </c>
      <c r="J45" s="13">
        <f t="shared" si="2"/>
        <v>0</v>
      </c>
    </row>
    <row r="46" spans="7:10" x14ac:dyDescent="0.25">
      <c r="G46" t="s">
        <v>103</v>
      </c>
      <c r="I46" t="b">
        <v>0</v>
      </c>
      <c r="J46" s="13">
        <f t="shared" si="2"/>
        <v>0</v>
      </c>
    </row>
    <row r="47" spans="7:10" x14ac:dyDescent="0.25">
      <c r="G47" s="291" t="s">
        <v>107</v>
      </c>
      <c r="H47" s="291"/>
      <c r="I47" s="14" t="b">
        <v>0</v>
      </c>
      <c r="J47" s="13">
        <f t="shared" si="2"/>
        <v>0</v>
      </c>
    </row>
    <row r="48" spans="7:10" x14ac:dyDescent="0.25">
      <c r="G48" s="15" t="s">
        <v>108</v>
      </c>
      <c r="H48" s="11"/>
      <c r="I48" s="11" t="b">
        <v>0</v>
      </c>
      <c r="J48" s="13">
        <f t="shared" si="2"/>
        <v>0</v>
      </c>
    </row>
    <row r="49" spans="7:30" x14ac:dyDescent="0.25">
      <c r="G49" s="15" t="s">
        <v>111</v>
      </c>
      <c r="H49" s="19"/>
      <c r="I49" s="19" t="b">
        <v>0</v>
      </c>
      <c r="J49" s="13">
        <f t="shared" si="2"/>
        <v>0</v>
      </c>
    </row>
    <row r="50" spans="7:30" x14ac:dyDescent="0.25">
      <c r="G50" t="s">
        <v>104</v>
      </c>
      <c r="J50">
        <f>SUM(J27:J49)</f>
        <v>0</v>
      </c>
    </row>
    <row r="52" spans="7:30" ht="15.75" thickBot="1" x14ac:dyDescent="0.3">
      <c r="S52" s="41"/>
      <c r="T52" s="41"/>
      <c r="U52" s="41"/>
      <c r="V52" s="41"/>
      <c r="W52" s="41"/>
      <c r="X52" s="41"/>
      <c r="Y52" s="41"/>
      <c r="Z52" s="41"/>
      <c r="AA52" s="41"/>
    </row>
    <row r="53" spans="7:30" ht="15" customHeight="1" x14ac:dyDescent="0.25">
      <c r="G53" s="278" t="s">
        <v>164</v>
      </c>
      <c r="H53" s="279"/>
      <c r="I53" s="279"/>
      <c r="J53" s="281"/>
      <c r="K53" s="278" t="s">
        <v>165</v>
      </c>
      <c r="L53" s="279"/>
      <c r="M53" s="279"/>
      <c r="N53" s="281"/>
      <c r="O53" s="278" t="s">
        <v>166</v>
      </c>
      <c r="P53" s="279"/>
      <c r="Q53" s="279"/>
      <c r="R53" s="279"/>
      <c r="S53" s="278" t="s">
        <v>167</v>
      </c>
      <c r="T53" s="279"/>
      <c r="U53" s="279"/>
      <c r="V53" s="279"/>
      <c r="W53" s="278" t="s">
        <v>169</v>
      </c>
      <c r="X53" s="279"/>
      <c r="Y53" s="279"/>
      <c r="Z53" s="279"/>
      <c r="AA53" s="278" t="s">
        <v>168</v>
      </c>
      <c r="AB53" s="279"/>
      <c r="AC53" s="279"/>
      <c r="AD53" s="279"/>
    </row>
    <row r="54" spans="7:30" x14ac:dyDescent="0.25">
      <c r="G54" t="s">
        <v>157</v>
      </c>
      <c r="H54" t="b">
        <v>0</v>
      </c>
      <c r="I54">
        <f>IF(H54=TRUE,0.75,0)</f>
        <v>0</v>
      </c>
      <c r="K54" t="s">
        <v>157</v>
      </c>
      <c r="L54" t="b">
        <v>0</v>
      </c>
      <c r="M54">
        <f>IF(L54=TRUE,0.75,0)</f>
        <v>0</v>
      </c>
      <c r="O54" t="s">
        <v>157</v>
      </c>
      <c r="P54" t="b">
        <v>0</v>
      </c>
      <c r="Q54">
        <f>IF(P54=TRUE,0.75,0)</f>
        <v>0</v>
      </c>
      <c r="S54" t="s">
        <v>157</v>
      </c>
      <c r="T54" t="b">
        <v>0</v>
      </c>
      <c r="U54">
        <f>IF(T54=TRUE,0.75,0)</f>
        <v>0</v>
      </c>
      <c r="W54" t="s">
        <v>157</v>
      </c>
      <c r="X54" t="b">
        <v>0</v>
      </c>
      <c r="Y54">
        <f>IF(X54=TRUE,0.75,0)</f>
        <v>0</v>
      </c>
      <c r="AA54" t="s">
        <v>157</v>
      </c>
      <c r="AB54" t="b">
        <v>0</v>
      </c>
      <c r="AC54">
        <f>IF(AB54=TRUE,0.75,0)</f>
        <v>0</v>
      </c>
    </row>
    <row r="55" spans="7:30" x14ac:dyDescent="0.25">
      <c r="G55" t="s">
        <v>160</v>
      </c>
      <c r="H55" t="b">
        <v>0</v>
      </c>
      <c r="I55">
        <f>IF(H55=TRUE,1,0)</f>
        <v>0</v>
      </c>
      <c r="K55" t="s">
        <v>160</v>
      </c>
      <c r="L55" t="b">
        <v>0</v>
      </c>
      <c r="M55">
        <f>IF(L55=TRUE,1,0)</f>
        <v>0</v>
      </c>
      <c r="O55" t="s">
        <v>160</v>
      </c>
      <c r="P55" t="b">
        <v>0</v>
      </c>
      <c r="Q55">
        <f>IF(P55=TRUE,1,0)</f>
        <v>0</v>
      </c>
      <c r="S55" t="s">
        <v>160</v>
      </c>
      <c r="T55" t="b">
        <v>0</v>
      </c>
      <c r="U55">
        <f>IF(T55=TRUE,1,0)</f>
        <v>0</v>
      </c>
      <c r="W55" t="s">
        <v>160</v>
      </c>
      <c r="X55" t="b">
        <v>0</v>
      </c>
      <c r="Y55">
        <f>IF(X55=TRUE,1,0)</f>
        <v>0</v>
      </c>
      <c r="AA55" t="s">
        <v>160</v>
      </c>
      <c r="AB55" t="b">
        <v>0</v>
      </c>
      <c r="AC55">
        <f>IF(AB55=TRUE,1,0)</f>
        <v>0</v>
      </c>
    </row>
    <row r="56" spans="7:30" x14ac:dyDescent="0.25">
      <c r="G56" t="s">
        <v>158</v>
      </c>
      <c r="H56" t="b">
        <v>0</v>
      </c>
      <c r="I56">
        <f>IF(H56=TRUE,1.25,0)</f>
        <v>0</v>
      </c>
      <c r="K56" t="s">
        <v>158</v>
      </c>
      <c r="L56" t="b">
        <v>0</v>
      </c>
      <c r="M56">
        <f>IF(L56=TRUE,1.25,0)</f>
        <v>0</v>
      </c>
      <c r="O56" t="s">
        <v>158</v>
      </c>
      <c r="P56" t="b">
        <v>0</v>
      </c>
      <c r="Q56">
        <f>IF(P56=TRUE,1.25,0)</f>
        <v>0</v>
      </c>
      <c r="S56" t="s">
        <v>158</v>
      </c>
      <c r="T56" t="b">
        <v>0</v>
      </c>
      <c r="U56">
        <f>IF(T56=TRUE,1.25,0)</f>
        <v>0</v>
      </c>
      <c r="W56" t="s">
        <v>158</v>
      </c>
      <c r="X56" t="b">
        <v>0</v>
      </c>
      <c r="Y56">
        <f>IF(X56=TRUE,1.25,0)</f>
        <v>0</v>
      </c>
      <c r="AA56" t="s">
        <v>158</v>
      </c>
      <c r="AB56" t="b">
        <v>0</v>
      </c>
      <c r="AC56">
        <f>IF(AB56=TRUE,1.25,0)</f>
        <v>0</v>
      </c>
    </row>
    <row r="57" spans="7:30" x14ac:dyDescent="0.25">
      <c r="G57" t="s">
        <v>159</v>
      </c>
      <c r="H57" t="b">
        <v>0</v>
      </c>
      <c r="I57">
        <f>IF(H57=TRUE,1.5,0)</f>
        <v>0</v>
      </c>
      <c r="K57" t="s">
        <v>159</v>
      </c>
      <c r="L57" t="b">
        <v>0</v>
      </c>
      <c r="M57">
        <f>IF(L57=TRUE,1.5,0)</f>
        <v>0</v>
      </c>
      <c r="O57" t="s">
        <v>159</v>
      </c>
      <c r="P57" t="b">
        <v>0</v>
      </c>
      <c r="Q57">
        <f>IF(P57=TRUE,1.5,0)</f>
        <v>0</v>
      </c>
      <c r="S57" t="s">
        <v>159</v>
      </c>
      <c r="T57" t="b">
        <v>0</v>
      </c>
      <c r="U57">
        <f>IF(T57=TRUE,1.5,0)</f>
        <v>0</v>
      </c>
      <c r="W57" t="s">
        <v>159</v>
      </c>
      <c r="X57" t="b">
        <v>0</v>
      </c>
      <c r="Y57">
        <f>IF(X57=TRUE,1.5,0)</f>
        <v>0</v>
      </c>
      <c r="AA57" t="s">
        <v>159</v>
      </c>
      <c r="AB57" t="b">
        <v>0</v>
      </c>
      <c r="AC57">
        <f>IF(AB57=TRUE,1.5,0)</f>
        <v>0</v>
      </c>
    </row>
    <row r="58" spans="7:30" x14ac:dyDescent="0.25">
      <c r="G58" s="280" t="s">
        <v>126</v>
      </c>
      <c r="H58" s="280"/>
      <c r="I58" s="280"/>
      <c r="J58" s="32">
        <f>SUM(I54:I57)</f>
        <v>0</v>
      </c>
      <c r="K58" s="280" t="s">
        <v>126</v>
      </c>
      <c r="L58" s="280"/>
      <c r="M58" s="280"/>
      <c r="N58" s="32">
        <f>SUM(M54:M57)</f>
        <v>0</v>
      </c>
      <c r="O58" s="280" t="s">
        <v>126</v>
      </c>
      <c r="P58" s="280"/>
      <c r="Q58" s="280"/>
      <c r="R58" s="32">
        <f>SUM(Q54:Q57)</f>
        <v>0</v>
      </c>
      <c r="S58" s="280" t="s">
        <v>126</v>
      </c>
      <c r="T58" s="280"/>
      <c r="U58" s="280"/>
      <c r="V58" s="32">
        <f>SUM(U54:U57)</f>
        <v>0</v>
      </c>
      <c r="W58" s="280" t="s">
        <v>126</v>
      </c>
      <c r="X58" s="280"/>
      <c r="Y58" s="280"/>
      <c r="Z58" s="32">
        <f>SUM(Y54:Y57)</f>
        <v>0</v>
      </c>
      <c r="AA58" s="280" t="s">
        <v>126</v>
      </c>
      <c r="AB58" s="280"/>
      <c r="AC58" s="280"/>
      <c r="AD58" s="32">
        <f>SUM(AC54:AC57)</f>
        <v>0</v>
      </c>
    </row>
  </sheetData>
  <mergeCells count="25">
    <mergeCell ref="Q5:R5"/>
    <mergeCell ref="G25:H25"/>
    <mergeCell ref="G47:H47"/>
    <mergeCell ref="G5:H5"/>
    <mergeCell ref="I5:J5"/>
    <mergeCell ref="K5:L5"/>
    <mergeCell ref="M5:N5"/>
    <mergeCell ref="O5:P5"/>
    <mergeCell ref="K53:N53"/>
    <mergeCell ref="K58:M58"/>
    <mergeCell ref="O53:R53"/>
    <mergeCell ref="O58:Q58"/>
    <mergeCell ref="F6:F9"/>
    <mergeCell ref="F10:F12"/>
    <mergeCell ref="F13:F15"/>
    <mergeCell ref="G20:H20"/>
    <mergeCell ref="Q20:R20"/>
    <mergeCell ref="G53:J53"/>
    <mergeCell ref="G58:I58"/>
    <mergeCell ref="S53:V53"/>
    <mergeCell ref="W53:Z53"/>
    <mergeCell ref="W58:Y58"/>
    <mergeCell ref="AA53:AD53"/>
    <mergeCell ref="AA58:AC58"/>
    <mergeCell ref="S58:U5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Props1.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2.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7DB1CC-2306-4C5F-87A1-949FFF10595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f34bc3e5-9f16-4338-8f66-4f18d34affa6"/>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ERS</vt:lpstr>
      <vt:lpstr>Dropdown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2020-11-23T01:41:26Z</cp:lastPrinted>
  <dcterms:created xsi:type="dcterms:W3CDTF">2013-01-31T18:30:05Z</dcterms:created>
  <dcterms:modified xsi:type="dcterms:W3CDTF">2020-12-07T19:04:37Z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